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G:\LSSF\rezultāti\72_spartakiāde\2_pusgads\Turisms\"/>
    </mc:Choice>
  </mc:AlternateContent>
  <xr:revisionPtr revIDLastSave="0" documentId="8_{75B0BD62-E45A-46F3-914D-0D12EFD4FFA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Kopvertejums" sheetId="1" r:id="rId1"/>
    <sheet name="KKP" sheetId="7" r:id="rId2"/>
    <sheet name="ITT_meitenes" sheetId="8" r:id="rId3"/>
    <sheet name="ITT_zēni" sheetId="12" r:id="rId4"/>
    <sheet name="KTT" sheetId="11" r:id="rId5"/>
    <sheet name="KTT leģenda" sheetId="15" r:id="rId6"/>
    <sheet name="ITT starti" sheetId="13" r:id="rId7"/>
    <sheet name="ITT S PRINT" sheetId="14" r:id="rId8"/>
  </sheets>
  <definedNames>
    <definedName name="_xlnm.Print_Area" localSheetId="0">Kopvertejums!$A$1:$I$36</definedName>
    <definedName name="_xlnm.Print_Area" localSheetId="4">KTT!$A$1:$N$71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11" l="1"/>
  <c r="L32" i="11"/>
  <c r="L33" i="11"/>
  <c r="L34" i="11"/>
  <c r="L35" i="11"/>
  <c r="L36" i="11"/>
  <c r="L30" i="11"/>
  <c r="J28" i="15"/>
  <c r="J27" i="15"/>
  <c r="K51" i="11"/>
  <c r="K52" i="11"/>
  <c r="K53" i="11"/>
  <c r="K50" i="11"/>
  <c r="J11" i="15"/>
  <c r="J12" i="15"/>
  <c r="J13" i="15"/>
  <c r="J10" i="15"/>
  <c r="L10" i="11"/>
  <c r="L11" i="11"/>
  <c r="L12" i="11"/>
  <c r="L13" i="11"/>
  <c r="L9" i="11"/>
  <c r="G14" i="1"/>
  <c r="G15" i="1"/>
  <c r="G16" i="1"/>
  <c r="G13" i="1"/>
  <c r="G9" i="1"/>
  <c r="G8" i="1"/>
  <c r="K67" i="11"/>
  <c r="M41" i="12" l="1"/>
  <c r="N41" i="12" s="1"/>
  <c r="M42" i="12"/>
  <c r="N42" i="12" s="1"/>
  <c r="M43" i="12"/>
  <c r="N43" i="12" s="1"/>
  <c r="M44" i="12"/>
  <c r="N44" i="12" s="1"/>
  <c r="M45" i="12"/>
  <c r="N45" i="12" s="1"/>
  <c r="M46" i="12"/>
  <c r="N46" i="12" s="1"/>
  <c r="M47" i="12"/>
  <c r="N47" i="12" s="1"/>
  <c r="M48" i="12"/>
  <c r="N48" i="12" s="1"/>
  <c r="M39" i="8"/>
  <c r="N39" i="8" s="1"/>
  <c r="M40" i="8"/>
  <c r="N40" i="8" s="1"/>
  <c r="M41" i="8"/>
  <c r="N41" i="8" s="1"/>
  <c r="M42" i="8"/>
  <c r="N42" i="8" s="1"/>
  <c r="M43" i="8"/>
  <c r="N43" i="8" s="1"/>
  <c r="M44" i="8"/>
  <c r="N44" i="8" s="1"/>
  <c r="M45" i="8"/>
  <c r="N45" i="8" s="1"/>
  <c r="M46" i="8"/>
  <c r="N46" i="8" s="1"/>
  <c r="M47" i="8"/>
  <c r="N47" i="8" s="1"/>
  <c r="M48" i="8"/>
  <c r="N48" i="8" s="1"/>
  <c r="M49" i="8"/>
  <c r="N49" i="8" s="1"/>
  <c r="M50" i="8"/>
  <c r="N50" i="8" s="1"/>
  <c r="M51" i="8"/>
  <c r="N51" i="8" s="1"/>
  <c r="M52" i="8"/>
  <c r="N52" i="8" s="1"/>
  <c r="M23" i="8"/>
  <c r="N23" i="8" s="1"/>
  <c r="M19" i="8"/>
  <c r="N19" i="8" s="1"/>
  <c r="M20" i="8"/>
  <c r="N20" i="8" s="1"/>
  <c r="M21" i="8"/>
  <c r="N21" i="8" s="1"/>
  <c r="M22" i="8"/>
  <c r="N22" i="8" s="1"/>
  <c r="M20" i="12"/>
  <c r="N20" i="12" s="1"/>
  <c r="M21" i="12"/>
  <c r="N21" i="12" s="1"/>
  <c r="M22" i="12"/>
  <c r="N22" i="12" s="1"/>
  <c r="L70" i="8" l="1"/>
  <c r="M70" i="8" s="1"/>
  <c r="L71" i="8"/>
  <c r="M71" i="8" s="1"/>
  <c r="L72" i="8"/>
  <c r="M72" i="8" s="1"/>
  <c r="L73" i="8"/>
  <c r="M73" i="8" s="1"/>
  <c r="L74" i="8"/>
  <c r="M74" i="8" s="1"/>
  <c r="L75" i="8"/>
  <c r="L76" i="8"/>
  <c r="M76" i="8" s="1"/>
  <c r="L77" i="8"/>
  <c r="M77" i="8" s="1"/>
  <c r="M75" i="8"/>
  <c r="L69" i="8"/>
  <c r="L68" i="8"/>
  <c r="M68" i="8" s="1"/>
  <c r="F25" i="1"/>
  <c r="AN43" i="7" l="1"/>
  <c r="AN42" i="7"/>
  <c r="AE33" i="7"/>
  <c r="AE34" i="7"/>
  <c r="AE35" i="7"/>
  <c r="AE36" i="7"/>
  <c r="AE32" i="7"/>
  <c r="AN24" i="7"/>
  <c r="AN25" i="7"/>
  <c r="AN26" i="7"/>
  <c r="AN23" i="7"/>
  <c r="AE10" i="7"/>
  <c r="AE11" i="7"/>
  <c r="AE12" i="7"/>
  <c r="AE13" i="7"/>
  <c r="AE14" i="7"/>
  <c r="AE15" i="7"/>
  <c r="AE9" i="7"/>
  <c r="AS26" i="7"/>
  <c r="AU26" i="7" s="1"/>
  <c r="AH24" i="7"/>
  <c r="AH25" i="7"/>
  <c r="AH26" i="7"/>
  <c r="AL24" i="7"/>
  <c r="AL25" i="7"/>
  <c r="AL26" i="7"/>
  <c r="AC24" i="7"/>
  <c r="AC25" i="7"/>
  <c r="AC26" i="7"/>
  <c r="Y24" i="7"/>
  <c r="Y25" i="7"/>
  <c r="Y26" i="7"/>
  <c r="U24" i="7"/>
  <c r="U25" i="7"/>
  <c r="U26" i="7"/>
  <c r="Q24" i="7"/>
  <c r="Q25" i="7"/>
  <c r="Q26" i="7"/>
  <c r="L24" i="7"/>
  <c r="L25" i="7"/>
  <c r="L26" i="7"/>
  <c r="H24" i="7"/>
  <c r="H25" i="7"/>
  <c r="H26" i="7"/>
  <c r="D24" i="7"/>
  <c r="D25" i="7"/>
  <c r="D26" i="7"/>
  <c r="D9" i="7"/>
  <c r="AJ14" i="7"/>
  <c r="AL14" i="7" s="1"/>
  <c r="AJ15" i="7"/>
  <c r="AL15" i="7" s="1"/>
  <c r="P15" i="7"/>
  <c r="L15" i="7"/>
  <c r="H15" i="7"/>
  <c r="AL43" i="7"/>
  <c r="AH43" i="7"/>
  <c r="AC43" i="7"/>
  <c r="Y43" i="7"/>
  <c r="U43" i="7"/>
  <c r="Q43" i="7"/>
  <c r="L43" i="7"/>
  <c r="H43" i="7"/>
  <c r="D43" i="7"/>
  <c r="Y33" i="7"/>
  <c r="Y34" i="7"/>
  <c r="Y35" i="7"/>
  <c r="Y36" i="7"/>
  <c r="T33" i="7"/>
  <c r="T34" i="7"/>
  <c r="T35" i="7"/>
  <c r="T36" i="7"/>
  <c r="P33" i="7"/>
  <c r="P34" i="7"/>
  <c r="P35" i="7"/>
  <c r="P36" i="7"/>
  <c r="L33" i="7"/>
  <c r="L34" i="7"/>
  <c r="L35" i="7"/>
  <c r="L36" i="7"/>
  <c r="H33" i="7"/>
  <c r="H34" i="7"/>
  <c r="H35" i="7"/>
  <c r="H36" i="7"/>
  <c r="D33" i="7"/>
  <c r="D34" i="7"/>
  <c r="D35" i="7"/>
  <c r="D36" i="7"/>
  <c r="AC33" i="7"/>
  <c r="AC34" i="7"/>
  <c r="AC35" i="7"/>
  <c r="AC36" i="7"/>
  <c r="AC32" i="7"/>
  <c r="T32" i="7"/>
  <c r="T11" i="7"/>
  <c r="T12" i="7"/>
  <c r="T13" i="7"/>
  <c r="T14" i="7"/>
  <c r="T15" i="7"/>
  <c r="T10" i="7"/>
  <c r="T9" i="7"/>
  <c r="D11" i="7"/>
  <c r="D12" i="7"/>
  <c r="D13" i="7"/>
  <c r="D14" i="7"/>
  <c r="D15" i="7"/>
  <c r="AC10" i="7"/>
  <c r="AC11" i="7"/>
  <c r="AC12" i="7"/>
  <c r="AC13" i="7"/>
  <c r="AC14" i="7"/>
  <c r="AC15" i="7"/>
  <c r="Y10" i="7"/>
  <c r="Y11" i="7"/>
  <c r="Y12" i="7"/>
  <c r="Y13" i="7"/>
  <c r="Y14" i="7"/>
  <c r="Y15" i="7"/>
  <c r="P10" i="7"/>
  <c r="P11" i="7"/>
  <c r="P12" i="7"/>
  <c r="P13" i="7"/>
  <c r="P14" i="7"/>
  <c r="L10" i="7"/>
  <c r="L11" i="7"/>
  <c r="L12" i="7"/>
  <c r="L13" i="7"/>
  <c r="L14" i="7"/>
  <c r="H10" i="7"/>
  <c r="H11" i="7"/>
  <c r="H12" i="7"/>
  <c r="H13" i="7"/>
  <c r="H14" i="7"/>
  <c r="D10" i="7"/>
  <c r="L9" i="7"/>
  <c r="Y32" i="7"/>
  <c r="AC9" i="7"/>
  <c r="Y9" i="7"/>
  <c r="Y23" i="7"/>
  <c r="U23" i="7"/>
  <c r="U42" i="7"/>
  <c r="Y42" i="7"/>
  <c r="M153" i="13" l="1"/>
  <c r="N153" i="13" s="1"/>
  <c r="M140" i="13"/>
  <c r="N140" i="13" s="1"/>
  <c r="M139" i="13"/>
  <c r="N139" i="13" s="1"/>
  <c r="M138" i="13"/>
  <c r="N138" i="13" s="1"/>
  <c r="M137" i="13"/>
  <c r="N137" i="13" s="1"/>
  <c r="M132" i="13"/>
  <c r="N132" i="13" s="1"/>
  <c r="M131" i="13"/>
  <c r="N131" i="13" s="1"/>
  <c r="M130" i="13"/>
  <c r="N130" i="13" s="1"/>
  <c r="L102" i="13"/>
  <c r="M102" i="13" s="1"/>
  <c r="M54" i="13"/>
  <c r="N54" i="13" s="1"/>
  <c r="M18" i="13"/>
  <c r="N18" i="13" s="1"/>
  <c r="M17" i="13"/>
  <c r="N17" i="13" s="1"/>
  <c r="M16" i="13"/>
  <c r="N16" i="13" s="1"/>
  <c r="M15" i="13"/>
  <c r="N15" i="13" s="1"/>
  <c r="M14" i="13"/>
  <c r="N14" i="13" s="1"/>
  <c r="M13" i="13"/>
  <c r="N13" i="13" s="1"/>
  <c r="M12" i="13"/>
  <c r="N12" i="13" s="1"/>
  <c r="M11" i="13"/>
  <c r="N11" i="13" s="1"/>
  <c r="M10" i="13"/>
  <c r="N10" i="13" s="1"/>
  <c r="M112" i="8"/>
  <c r="N112" i="8" s="1"/>
  <c r="M111" i="8"/>
  <c r="N111" i="8" s="1"/>
  <c r="M110" i="8"/>
  <c r="N110" i="8" s="1"/>
  <c r="M94" i="8"/>
  <c r="N94" i="8" s="1"/>
  <c r="M93" i="8"/>
  <c r="N93" i="8" s="1"/>
  <c r="M92" i="8"/>
  <c r="N92" i="8" s="1"/>
  <c r="M91" i="8"/>
  <c r="N91" i="8" s="1"/>
  <c r="M69" i="8"/>
  <c r="M38" i="8"/>
  <c r="N38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100" i="12"/>
  <c r="N100" i="12" s="1"/>
  <c r="M99" i="12"/>
  <c r="N99" i="12" s="1"/>
  <c r="M81" i="12"/>
  <c r="N81" i="12" s="1"/>
  <c r="M82" i="12"/>
  <c r="N82" i="12" s="1"/>
  <c r="M83" i="12"/>
  <c r="N83" i="12" s="1"/>
  <c r="M84" i="12"/>
  <c r="N84" i="12" s="1"/>
  <c r="M85" i="12"/>
  <c r="N85" i="12" s="1"/>
  <c r="M80" i="12"/>
  <c r="N80" i="12" s="1"/>
  <c r="L65" i="12"/>
  <c r="M65" i="12" s="1"/>
  <c r="L66" i="12"/>
  <c r="M66" i="12" s="1"/>
  <c r="L64" i="12"/>
  <c r="M64" i="12" s="1"/>
  <c r="M39" i="12"/>
  <c r="M40" i="12"/>
  <c r="M49" i="12"/>
  <c r="M50" i="12"/>
  <c r="M51" i="12"/>
  <c r="M38" i="12"/>
  <c r="M11" i="12"/>
  <c r="M12" i="12"/>
  <c r="M13" i="12"/>
  <c r="M14" i="12"/>
  <c r="M15" i="12"/>
  <c r="M16" i="12"/>
  <c r="M17" i="12"/>
  <c r="M18" i="12"/>
  <c r="M19" i="12"/>
  <c r="M10" i="12"/>
  <c r="N51" i="12" l="1"/>
  <c r="N39" i="12"/>
  <c r="N38" i="12"/>
  <c r="N49" i="12"/>
  <c r="N50" i="12"/>
  <c r="N40" i="12"/>
  <c r="N10" i="12" l="1"/>
  <c r="N13" i="12"/>
  <c r="N15" i="12"/>
  <c r="N19" i="12"/>
  <c r="N16" i="12"/>
  <c r="N17" i="12"/>
  <c r="N11" i="12"/>
  <c r="N14" i="12"/>
  <c r="N12" i="12"/>
  <c r="N18" i="12"/>
  <c r="AS42" i="7" l="1"/>
  <c r="AS24" i="7" l="1"/>
  <c r="AU24" i="7" s="1"/>
  <c r="AS25" i="7"/>
  <c r="AU25" i="7" s="1"/>
  <c r="AJ10" i="7" l="1"/>
  <c r="AJ11" i="7"/>
  <c r="AJ12" i="7"/>
  <c r="AJ13" i="7"/>
  <c r="AU42" i="7"/>
  <c r="AS43" i="7"/>
  <c r="AU43" i="7" s="1"/>
  <c r="AJ9" i="7"/>
  <c r="AJ32" i="7"/>
  <c r="AL32" i="7" s="1"/>
  <c r="AJ33" i="7"/>
  <c r="AL33" i="7" s="1"/>
  <c r="AJ35" i="7"/>
  <c r="AL35" i="7" s="1"/>
  <c r="AJ36" i="7"/>
  <c r="AL36" i="7" s="1"/>
  <c r="AJ34" i="7"/>
  <c r="AL34" i="7" s="1"/>
  <c r="AS23" i="7" l="1"/>
  <c r="F30" i="1" l="1"/>
  <c r="F31" i="1"/>
  <c r="F32" i="1"/>
  <c r="F33" i="1"/>
  <c r="AL42" i="7"/>
  <c r="AH42" i="7"/>
  <c r="AC42" i="7"/>
  <c r="Q42" i="7"/>
  <c r="L42" i="7"/>
  <c r="H42" i="7"/>
  <c r="D42" i="7"/>
  <c r="P32" i="7"/>
  <c r="L32" i="7"/>
  <c r="H32" i="7"/>
  <c r="D32" i="7"/>
  <c r="AL23" i="7"/>
  <c r="AC23" i="7"/>
  <c r="H23" i="7"/>
  <c r="AL9" i="7"/>
  <c r="AL11" i="7"/>
  <c r="AL12" i="7"/>
  <c r="AL13" i="7"/>
  <c r="H9" i="7"/>
  <c r="F21" i="1" l="1"/>
  <c r="F22" i="1"/>
  <c r="F23" i="1"/>
  <c r="F24" i="1"/>
  <c r="F26" i="1"/>
  <c r="F20" i="1"/>
  <c r="F34" i="1"/>
  <c r="AL10" i="7" l="1"/>
  <c r="AU23" i="7"/>
  <c r="P9" i="7"/>
  <c r="AH23" i="7"/>
  <c r="L23" i="7"/>
  <c r="D23" i="7" l="1"/>
</calcChain>
</file>

<file path=xl/sharedStrings.xml><?xml version="1.0" encoding="utf-8"?>
<sst xmlns="http://schemas.openxmlformats.org/spreadsheetml/2006/main" count="1509" uniqueCount="243">
  <si>
    <t>Kopvērtējums</t>
  </si>
  <si>
    <t>N.p.k.</t>
  </si>
  <si>
    <t>Komanda</t>
  </si>
  <si>
    <t>KKP</t>
  </si>
  <si>
    <t>KTT</t>
  </si>
  <si>
    <t>SUMMA</t>
  </si>
  <si>
    <t>VIETA</t>
  </si>
  <si>
    <t>A grupa</t>
  </si>
  <si>
    <t>B grupa</t>
  </si>
  <si>
    <t>C grupa</t>
  </si>
  <si>
    <t>D grupa</t>
  </si>
  <si>
    <t>Summa</t>
  </si>
  <si>
    <t>Vieta</t>
  </si>
  <si>
    <t>Etapa
laiks</t>
  </si>
  <si>
    <t>Soda
laiks</t>
  </si>
  <si>
    <t>Laiks
kopā</t>
  </si>
  <si>
    <t>Vieta
etapā</t>
  </si>
  <si>
    <t>KP</t>
  </si>
  <si>
    <t>Galvenais tiesnesis</t>
  </si>
  <si>
    <t>N.Hofmanis</t>
  </si>
  <si>
    <t>Laiks kopā</t>
  </si>
  <si>
    <t>Purvs</t>
  </si>
  <si>
    <t>KKP-C grupa</t>
  </si>
  <si>
    <t>Vārds, Uzvārds</t>
  </si>
  <si>
    <t>Laiks distancē</t>
  </si>
  <si>
    <t>Sodi</t>
  </si>
  <si>
    <t>Sodi summa</t>
  </si>
  <si>
    <t>Paralēlās virves</t>
  </si>
  <si>
    <t>Baļķis ar margu</t>
  </si>
  <si>
    <t>Traverss</t>
  </si>
  <si>
    <t>Mezgli</t>
  </si>
  <si>
    <t>ITT C grupa meitenes REZULTĀTI</t>
  </si>
  <si>
    <t>Nogāze uz augšu</t>
  </si>
  <si>
    <t>Nogāze uz leju</t>
  </si>
  <si>
    <t>ITT B grupa meitenes REZULTĀTI</t>
  </si>
  <si>
    <t>Gaisa pārceltuve</t>
  </si>
  <si>
    <t>ITT A grupa meitenes REZULTĀTI</t>
  </si>
  <si>
    <t>ITT P grupa sievietes REZULTĀTI</t>
  </si>
  <si>
    <t>ITT D grupa zēni REZULTĀTI</t>
  </si>
  <si>
    <t>ITT C grupa zēni REZULTĀTI</t>
  </si>
  <si>
    <t>ITT B grupa zēni REZULTĀTI</t>
  </si>
  <si>
    <t>ITT A grupa zēni REZULTĀTI</t>
  </si>
  <si>
    <t>ITT P grupa vīrieši REZULTĀTI</t>
  </si>
  <si>
    <t>Starta laiks</t>
  </si>
  <si>
    <t>Finiša laiks</t>
  </si>
  <si>
    <t>Etapa laiks</t>
  </si>
  <si>
    <t>KKP-B grupa</t>
  </si>
  <si>
    <t>KKP-D grupa</t>
  </si>
  <si>
    <t>KKP-A grupa</t>
  </si>
  <si>
    <t>I</t>
  </si>
  <si>
    <t>II</t>
  </si>
  <si>
    <t>III</t>
  </si>
  <si>
    <t>Distancē pavadītais laiks</t>
  </si>
  <si>
    <t>Aizture</t>
  </si>
  <si>
    <t>Sodi
summa</t>
  </si>
  <si>
    <t>KTT A grupa REZULTĀTI</t>
  </si>
  <si>
    <t>KTT B grupa REZULTĀTI</t>
  </si>
  <si>
    <t>KTT C grupa REZULTĀTI</t>
  </si>
  <si>
    <t>Balķis ar margu</t>
  </si>
  <si>
    <t>KTT D grupa REZULTĀTI</t>
  </si>
  <si>
    <t>BJC Junda / REMOSS</t>
  </si>
  <si>
    <t>Misas vidusskola</t>
  </si>
  <si>
    <t>Baļķis</t>
  </si>
  <si>
    <t>Laivas</t>
  </si>
  <si>
    <t xml:space="preserve">Rīgas Skolēnu pils </t>
  </si>
  <si>
    <t>Latvijas čempionāts un meistarsacīkstes</t>
  </si>
  <si>
    <t>SPORTA TŪRISMĀ</t>
  </si>
  <si>
    <t>Distances 
tīrais laiks</t>
  </si>
  <si>
    <t>Distancē 
pavadītais laiks</t>
  </si>
  <si>
    <t>Ralfs Auseklis</t>
  </si>
  <si>
    <t>Māris Vilsons</t>
  </si>
  <si>
    <t>Ņikita Paks</t>
  </si>
  <si>
    <t>Emma Sophie Hoeppner</t>
  </si>
  <si>
    <t>Lillija Pupure</t>
  </si>
  <si>
    <t>Georgs Spalva</t>
  </si>
  <si>
    <t>Anna Šnore</t>
  </si>
  <si>
    <t>Liene Šnore</t>
  </si>
  <si>
    <t>Monta Maslova</t>
  </si>
  <si>
    <t>Amanda Pīlēna</t>
  </si>
  <si>
    <t>Rihards Brūveris</t>
  </si>
  <si>
    <t>Niklāvs Eglītis</t>
  </si>
  <si>
    <t>BJC Junda /REMOSS</t>
  </si>
  <si>
    <t>Dita Krūmiņa</t>
  </si>
  <si>
    <t>Laiks
distancē</t>
  </si>
  <si>
    <t>Maksims Berestņevs</t>
  </si>
  <si>
    <t>Arnis Šidlovskis</t>
  </si>
  <si>
    <t>Tīna Spalva</t>
  </si>
  <si>
    <t>Gustavs Jaunzemis</t>
  </si>
  <si>
    <t>Anastasija Paula</t>
  </si>
  <si>
    <t>Marta Kalnāre</t>
  </si>
  <si>
    <t>Krista Amanda Miļūna</t>
  </si>
  <si>
    <t>Nellija Gurkle</t>
  </si>
  <si>
    <t>Dinija Gurkle</t>
  </si>
  <si>
    <t>Klāra Upeniece</t>
  </si>
  <si>
    <t>Diāna Smertjeva</t>
  </si>
  <si>
    <t>Evita Mažuta</t>
  </si>
  <si>
    <t>Dmitrijs Berestņevs</t>
  </si>
  <si>
    <t>Enika Prūse</t>
  </si>
  <si>
    <t>Antra Kacena</t>
  </si>
  <si>
    <t>Ravita Rone</t>
  </si>
  <si>
    <t>Dāvids Zakrevskis</t>
  </si>
  <si>
    <t>Laura Hofmane</t>
  </si>
  <si>
    <t>Matīss Ivans</t>
  </si>
  <si>
    <t>Eva Krastiņa</t>
  </si>
  <si>
    <t>Rūta Liflande</t>
  </si>
  <si>
    <t>Ievainotā transports</t>
  </si>
  <si>
    <t xml:space="preserve">LATVIJAS SKOLĒNU 72. SPARTAKIĀDE </t>
  </si>
  <si>
    <t>18.-19.05.2019</t>
  </si>
  <si>
    <t>Traverss (1 p.)</t>
  </si>
  <si>
    <t>Traverss (X p.)</t>
  </si>
  <si>
    <t>Atsvars</t>
  </si>
  <si>
    <t>Slīpā gaisa pārceltuve</t>
  </si>
  <si>
    <t>Dulferis</t>
  </si>
  <si>
    <t>Samarķēta virve</t>
  </si>
  <si>
    <t>ITT D meitenes REZULTĀTI</t>
  </si>
  <si>
    <t>Valters Melderis</t>
  </si>
  <si>
    <t>Līva Gailīte</t>
  </si>
  <si>
    <t>Kārlis Krūmiņš</t>
  </si>
  <si>
    <t>Liāna Kikvidze</t>
  </si>
  <si>
    <t>Skrundas jaunsargu vienība</t>
  </si>
  <si>
    <t>Anete Petrēvica</t>
  </si>
  <si>
    <t>Simona Arta Freimane</t>
  </si>
  <si>
    <t>Vita Milova</t>
  </si>
  <si>
    <t>Natālija Lange</t>
  </si>
  <si>
    <t>Sējas pamatskola</t>
  </si>
  <si>
    <t>Jorens Stūris</t>
  </si>
  <si>
    <t>Matīss Nazarovs</t>
  </si>
  <si>
    <t>Zane Strazdiņa</t>
  </si>
  <si>
    <t>Katrīna Šildere</t>
  </si>
  <si>
    <t>Kristers Šilders</t>
  </si>
  <si>
    <t>Rainers Drozdovs</t>
  </si>
  <si>
    <t>Marta Rudzīte</t>
  </si>
  <si>
    <t>Reinis Miklaševics</t>
  </si>
  <si>
    <t>BJC "Rīgas Skolēnu pils"</t>
  </si>
  <si>
    <t>Bruno Ņikita Stankevičs</t>
  </si>
  <si>
    <t>Herberts Eglītis</t>
  </si>
  <si>
    <t>Ernests Kalvāns</t>
  </si>
  <si>
    <t>Ieva Apsēna</t>
  </si>
  <si>
    <t>Krāslavas BJC "SAP SAN"</t>
  </si>
  <si>
    <t>Aleks Pavlenoks</t>
  </si>
  <si>
    <t>Lauris Šidlovskis</t>
  </si>
  <si>
    <t>ITT C grupa</t>
  </si>
  <si>
    <t>Markuss Drozdovs</t>
  </si>
  <si>
    <t>Karīna Pleiko Ižika</t>
  </si>
  <si>
    <t>Samanta Berestņeva</t>
  </si>
  <si>
    <t>Evelīna Beierbaha</t>
  </si>
  <si>
    <t>Sanija Marta Zvirbule</t>
  </si>
  <si>
    <t>Kitija Krūmiņa</t>
  </si>
  <si>
    <t>Danils Pantelejenkovs</t>
  </si>
  <si>
    <t>Ņikita Pleiko Ižiks</t>
  </si>
  <si>
    <t>Letīcija Kalvāne</t>
  </si>
  <si>
    <t>Rihards Dedumietis</t>
  </si>
  <si>
    <t>Nīkrāces jaunsargu vienība</t>
  </si>
  <si>
    <t>Madara Ina Lāce</t>
  </si>
  <si>
    <t>Annija Leitendorfa</t>
  </si>
  <si>
    <t>Anna Marija Trankale</t>
  </si>
  <si>
    <t>Kristians Millers</t>
  </si>
  <si>
    <t>Toms Nazarovs</t>
  </si>
  <si>
    <t>Kristiāna Laiveniece</t>
  </si>
  <si>
    <t>Samanta Šauriņa</t>
  </si>
  <si>
    <t>Dace Duka</t>
  </si>
  <si>
    <t xml:space="preserve">ITT B grupa </t>
  </si>
  <si>
    <t>Melānija Niciparoviča</t>
  </si>
  <si>
    <t>Emīlija Alise Pilsuma</t>
  </si>
  <si>
    <t>Timurs Rudovs</t>
  </si>
  <si>
    <t>Oskars Boriss Stankevičs</t>
  </si>
  <si>
    <t xml:space="preserve">ITT A grupa </t>
  </si>
  <si>
    <t>Raivis Hofmanis</t>
  </si>
  <si>
    <t>Egija Luka-Indāne</t>
  </si>
  <si>
    <t>Kristers Šabansks</t>
  </si>
  <si>
    <t>Normunds Kalinka</t>
  </si>
  <si>
    <t>Harolds Kavinskis</t>
  </si>
  <si>
    <t>Lauris Kazlauskis</t>
  </si>
  <si>
    <t>ITT D grupa</t>
  </si>
  <si>
    <t xml:space="preserve">ITT P grupa </t>
  </si>
  <si>
    <t>X elements</t>
  </si>
  <si>
    <t>OS Pavēle (3 KP) (KL 30 min)</t>
  </si>
  <si>
    <t>Cietušā transports</t>
  </si>
  <si>
    <t>Baļķi</t>
  </si>
  <si>
    <t>Nogāzes</t>
  </si>
  <si>
    <t>OS Izvēle (4 KP no 5 KP) (KL 30 min)</t>
  </si>
  <si>
    <t>BJC Junda/ Remoss</t>
  </si>
  <si>
    <t>OS Izvēle (3 KP no 5 KP) (KL 30 min)</t>
  </si>
  <si>
    <t>Komplekss 1, baļķis</t>
  </si>
  <si>
    <t>Komplekss 2, nogāzes</t>
  </si>
  <si>
    <t>OS izvēle (5 KP no 6 KP)  (KL 30 min)</t>
  </si>
  <si>
    <t>OS izvēle (4 KP no 6 KP) (KL 30 min)</t>
  </si>
  <si>
    <t>diskvalifikācija etapā</t>
  </si>
  <si>
    <t>`</t>
  </si>
  <si>
    <t>Artūrs Dedumietis</t>
  </si>
  <si>
    <t xml:space="preserve"> BJC "Rīgas Skolēnu pils"</t>
  </si>
  <si>
    <t xml:space="preserve">Laiks kopā </t>
  </si>
  <si>
    <t>KTT (leģenda) B grupa REZULTĀTI</t>
  </si>
  <si>
    <t>KTT (leģenda)  A grupa REZULTĀTI</t>
  </si>
  <si>
    <t>Komplekss</t>
  </si>
  <si>
    <t>Virves marķēšana</t>
  </si>
  <si>
    <t>08:05.65</t>
  </si>
  <si>
    <t>08:35.65</t>
  </si>
  <si>
    <t>09:09.15</t>
  </si>
  <si>
    <t>09:19.15</t>
  </si>
  <si>
    <r>
      <t xml:space="preserve">KTT
</t>
    </r>
    <r>
      <rPr>
        <b/>
        <sz val="12"/>
        <color theme="1"/>
        <rFont val="Times New Roman"/>
        <family val="1"/>
        <charset val="186"/>
      </rPr>
      <t>(Leģenda)</t>
    </r>
  </si>
  <si>
    <t>08:41.35</t>
  </si>
  <si>
    <t>13:41.35</t>
  </si>
  <si>
    <t>06:47.41</t>
  </si>
  <si>
    <t>07:47.41</t>
  </si>
  <si>
    <t>12:31.94</t>
  </si>
  <si>
    <t>20:11.94</t>
  </si>
  <si>
    <t>11:49.00</t>
  </si>
  <si>
    <t>10:21.69</t>
  </si>
  <si>
    <t>13:21.69</t>
  </si>
  <si>
    <t>08:59.00</t>
  </si>
  <si>
    <t>22:45.16</t>
  </si>
  <si>
    <t>21:20.69</t>
  </si>
  <si>
    <t>23:00.69</t>
  </si>
  <si>
    <t>14:59.10</t>
  </si>
  <si>
    <t>16:59.10</t>
  </si>
  <si>
    <t>16:41.19</t>
  </si>
  <si>
    <t>17:21.19</t>
  </si>
  <si>
    <t>Traverss
(X p.)</t>
  </si>
  <si>
    <t>05:00.78</t>
  </si>
  <si>
    <t>06:02.40</t>
  </si>
  <si>
    <t>05:21.25</t>
  </si>
  <si>
    <t>06:11.25</t>
  </si>
  <si>
    <t>04:37.88</t>
  </si>
  <si>
    <t>06:07.88</t>
  </si>
  <si>
    <t>07:42.40</t>
  </si>
  <si>
    <t>05:10.78</t>
  </si>
  <si>
    <t>14:34.72</t>
  </si>
  <si>
    <t>15:49.00</t>
  </si>
  <si>
    <t>12:56.91</t>
  </si>
  <si>
    <t>14:26.91</t>
  </si>
  <si>
    <t>08:09.46</t>
  </si>
  <si>
    <t>13:58.79</t>
  </si>
  <si>
    <t>15:58.79</t>
  </si>
  <si>
    <t>10:53.32</t>
  </si>
  <si>
    <t>16:23.32</t>
  </si>
  <si>
    <t>11:47.98</t>
  </si>
  <si>
    <t>11:57.98</t>
  </si>
  <si>
    <t>08:53.60</t>
  </si>
  <si>
    <t>09:43.60</t>
  </si>
  <si>
    <t>12:24.31</t>
  </si>
  <si>
    <t>13:04.31</t>
  </si>
  <si>
    <t>08:29.46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</si>
</sst>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mm:ss.00"/>
  </numFmts>
  <fonts count="53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20"/>
      <color indexed="8"/>
      <name val="Balloon XBd TL"/>
      <family val="4"/>
      <charset val="204"/>
    </font>
    <font>
      <b/>
      <sz val="10"/>
      <color indexed="8"/>
      <name val="Tahoma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b/>
      <sz val="24"/>
      <color indexed="8"/>
      <name val="Tahoma"/>
      <family val="2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22"/>
      <color indexed="8"/>
      <name val="Balloon XBd TL"/>
      <family val="4"/>
      <charset val="204"/>
    </font>
    <font>
      <b/>
      <sz val="11"/>
      <color indexed="8"/>
      <name val="Tahoma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2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charset val="186"/>
      <scheme val="minor"/>
    </font>
    <font>
      <sz val="14"/>
      <name val="Calibri"/>
      <family val="2"/>
      <scheme val="minor"/>
    </font>
    <font>
      <b/>
      <sz val="23"/>
      <color indexed="8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b/>
      <sz val="12"/>
      <color indexed="8"/>
      <name val="Calibri"/>
      <family val="2"/>
      <charset val="186"/>
    </font>
    <font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27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 wrapText="1"/>
    </xf>
    <xf numFmtId="45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7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  <xf numFmtId="0" fontId="3" fillId="0" borderId="0" xfId="0" applyNumberFormat="1" applyFont="1" applyBorder="1"/>
    <xf numFmtId="0" fontId="18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/>
    </xf>
    <xf numFmtId="164" fontId="0" fillId="0" borderId="0" xfId="0" applyNumberFormat="1"/>
    <xf numFmtId="2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8" fillId="0" borderId="0" xfId="0" applyFont="1"/>
    <xf numFmtId="164" fontId="3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top" wrapText="1"/>
    </xf>
    <xf numFmtId="20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20" fontId="6" fillId="0" borderId="0" xfId="0" applyNumberFormat="1" applyFont="1" applyBorder="1"/>
    <xf numFmtId="0" fontId="14" fillId="0" borderId="5" xfId="0" applyFont="1" applyBorder="1" applyAlignment="1">
      <alignment horizontal="center"/>
    </xf>
    <xf numFmtId="0" fontId="6" fillId="0" borderId="0" xfId="0" applyFont="1"/>
    <xf numFmtId="0" fontId="16" fillId="0" borderId="0" xfId="0" applyFont="1"/>
    <xf numFmtId="0" fontId="14" fillId="2" borderId="5" xfId="0" applyFont="1" applyFill="1" applyBorder="1" applyAlignment="1">
      <alignment horizontal="center"/>
    </xf>
    <xf numFmtId="0" fontId="16" fillId="0" borderId="0" xfId="0" applyFont="1" applyBorder="1"/>
    <xf numFmtId="0" fontId="14" fillId="0" borderId="0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64" fontId="6" fillId="0" borderId="0" xfId="0" applyNumberFormat="1" applyFont="1"/>
    <xf numFmtId="0" fontId="1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164" fontId="16" fillId="0" borderId="0" xfId="0" applyNumberFormat="1" applyFont="1"/>
    <xf numFmtId="0" fontId="21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20" fontId="16" fillId="0" borderId="0" xfId="0" applyNumberFormat="1" applyFont="1" applyBorder="1"/>
    <xf numFmtId="20" fontId="3" fillId="0" borderId="0" xfId="0" applyNumberFormat="1" applyFont="1" applyBorder="1" applyAlignment="1">
      <alignment horizontal="center"/>
    </xf>
    <xf numFmtId="0" fontId="23" fillId="0" borderId="0" xfId="0" applyFont="1"/>
    <xf numFmtId="165" fontId="1" fillId="0" borderId="1" xfId="1" applyNumberFormat="1" applyFont="1" applyBorder="1" applyAlignment="1">
      <alignment horizontal="center" vertical="center"/>
    </xf>
    <xf numFmtId="45" fontId="1" fillId="0" borderId="1" xfId="1" applyNumberFormat="1" applyFont="1" applyBorder="1" applyAlignment="1">
      <alignment horizontal="center" vertical="center"/>
    </xf>
    <xf numFmtId="45" fontId="1" fillId="0" borderId="9" xfId="0" applyNumberFormat="1" applyFont="1" applyBorder="1" applyAlignment="1">
      <alignment horizontal="center" vertical="center"/>
    </xf>
    <xf numFmtId="21" fontId="1" fillId="0" borderId="1" xfId="1" applyNumberFormat="1" applyFont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2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8" fillId="0" borderId="0" xfId="0" applyFont="1"/>
    <xf numFmtId="0" fontId="31" fillId="0" borderId="6" xfId="0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164" fontId="28" fillId="0" borderId="0" xfId="0" applyNumberFormat="1" applyFont="1"/>
    <xf numFmtId="164" fontId="27" fillId="0" borderId="0" xfId="0" applyNumberFormat="1" applyFont="1" applyBorder="1"/>
    <xf numFmtId="0" fontId="32" fillId="0" borderId="0" xfId="0" applyFont="1" applyAlignment="1"/>
    <xf numFmtId="0" fontId="30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 applyAlignment="1">
      <alignment vertical="center"/>
    </xf>
    <xf numFmtId="1" fontId="27" fillId="0" borderId="1" xfId="0" applyNumberFormat="1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wrapText="1"/>
    </xf>
    <xf numFmtId="0" fontId="18" fillId="0" borderId="0" xfId="0" applyFont="1" applyAlignment="1"/>
    <xf numFmtId="0" fontId="33" fillId="0" borderId="0" xfId="0" applyFont="1"/>
    <xf numFmtId="0" fontId="34" fillId="0" borderId="0" xfId="0" applyFont="1" applyBorder="1" applyAlignment="1">
      <alignment vertical="center" wrapText="1"/>
    </xf>
    <xf numFmtId="49" fontId="33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4" fillId="2" borderId="0" xfId="0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36" fillId="0" borderId="0" xfId="0" applyFont="1"/>
    <xf numFmtId="164" fontId="37" fillId="0" borderId="1" xfId="0" applyNumberFormat="1" applyFont="1" applyBorder="1"/>
    <xf numFmtId="164" fontId="37" fillId="0" borderId="1" xfId="0" applyNumberFormat="1" applyFont="1" applyBorder="1" applyAlignment="1">
      <alignment horizontal="center" vertical="center"/>
    </xf>
    <xf numFmtId="45" fontId="31" fillId="0" borderId="1" xfId="1" applyNumberFormat="1" applyFont="1" applyBorder="1" applyAlignment="1">
      <alignment horizontal="center" vertical="center"/>
    </xf>
    <xf numFmtId="21" fontId="31" fillId="0" borderId="1" xfId="1" applyNumberFormat="1" applyFont="1" applyBorder="1" applyAlignment="1">
      <alignment horizontal="center" vertical="center"/>
    </xf>
    <xf numFmtId="21" fontId="38" fillId="0" borderId="1" xfId="1" applyNumberFormat="1" applyFont="1" applyBorder="1" applyAlignment="1">
      <alignment horizontal="center" vertical="center"/>
    </xf>
    <xf numFmtId="21" fontId="17" fillId="0" borderId="1" xfId="0" applyNumberFormat="1" applyFont="1" applyBorder="1" applyAlignment="1">
      <alignment horizontal="center" vertical="center"/>
    </xf>
    <xf numFmtId="45" fontId="38" fillId="0" borderId="1" xfId="1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wrapText="1"/>
    </xf>
    <xf numFmtId="4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1" fontId="1" fillId="0" borderId="0" xfId="1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/>
    <xf numFmtId="45" fontId="31" fillId="0" borderId="0" xfId="1" applyNumberFormat="1" applyFont="1" applyBorder="1" applyAlignment="1">
      <alignment horizontal="center" vertical="center"/>
    </xf>
    <xf numFmtId="21" fontId="31" fillId="0" borderId="0" xfId="1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164" fontId="37" fillId="0" borderId="1" xfId="0" applyNumberFormat="1" applyFont="1" applyBorder="1" applyAlignment="1">
      <alignment vertical="center"/>
    </xf>
    <xf numFmtId="0" fontId="39" fillId="0" borderId="0" xfId="0" applyFont="1" applyAlignment="1"/>
    <xf numFmtId="4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/>
    </xf>
    <xf numFmtId="0" fontId="29" fillId="0" borderId="1" xfId="0" applyNumberFormat="1" applyFont="1" applyBorder="1" applyAlignment="1">
      <alignment horizontal="center"/>
    </xf>
    <xf numFmtId="0" fontId="40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9" fillId="0" borderId="0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45" fontId="1" fillId="0" borderId="1" xfId="0" applyNumberFormat="1" applyFont="1" applyFill="1" applyBorder="1" applyAlignment="1">
      <alignment horizontal="center" vertical="center"/>
    </xf>
    <xf numFmtId="21" fontId="1" fillId="0" borderId="1" xfId="1" applyNumberFormat="1" applyFont="1" applyFill="1" applyBorder="1" applyAlignment="1">
      <alignment horizontal="center" vertical="center"/>
    </xf>
    <xf numFmtId="0" fontId="0" fillId="0" borderId="0" xfId="0" applyFill="1"/>
    <xf numFmtId="45" fontId="1" fillId="0" borderId="8" xfId="0" applyNumberFormat="1" applyFont="1" applyBorder="1" applyAlignment="1">
      <alignment horizontal="center" vertical="center"/>
    </xf>
    <xf numFmtId="45" fontId="1" fillId="2" borderId="1" xfId="0" applyNumberFormat="1" applyFont="1" applyFill="1" applyBorder="1" applyAlignment="1">
      <alignment horizontal="center" vertical="center"/>
    </xf>
    <xf numFmtId="21" fontId="1" fillId="2" borderId="1" xfId="1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justify"/>
    </xf>
    <xf numFmtId="0" fontId="1" fillId="2" borderId="0" xfId="0" applyFont="1" applyFill="1" applyBorder="1" applyAlignment="1">
      <alignment horizontal="center" wrapText="1"/>
    </xf>
    <xf numFmtId="45" fontId="1" fillId="2" borderId="0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18" fillId="0" borderId="0" xfId="0" applyFont="1" applyBorder="1"/>
    <xf numFmtId="0" fontId="1" fillId="0" borderId="0" xfId="0" applyFont="1" applyBorder="1" applyAlignment="1">
      <alignment horizontal="center" wrapText="1"/>
    </xf>
    <xf numFmtId="0" fontId="23" fillId="0" borderId="0" xfId="0" applyFont="1" applyBorder="1"/>
    <xf numFmtId="165" fontId="1" fillId="0" borderId="0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1" fontId="1" fillId="4" borderId="1" xfId="1" applyNumberFormat="1" applyFont="1" applyFill="1" applyBorder="1" applyAlignment="1">
      <alignment horizontal="center" vertical="center"/>
    </xf>
    <xf numFmtId="21" fontId="17" fillId="3" borderId="1" xfId="0" applyNumberFormat="1" applyFont="1" applyFill="1" applyBorder="1" applyAlignment="1">
      <alignment horizontal="center" vertical="center"/>
    </xf>
    <xf numFmtId="21" fontId="38" fillId="3" borderId="1" xfId="1" applyNumberFormat="1" applyFont="1" applyFill="1" applyBorder="1" applyAlignment="1">
      <alignment horizontal="center" vertical="center"/>
    </xf>
    <xf numFmtId="45" fontId="38" fillId="0" borderId="1" xfId="1" applyNumberFormat="1" applyFont="1" applyFill="1" applyBorder="1" applyAlignment="1">
      <alignment horizontal="center" vertical="center"/>
    </xf>
    <xf numFmtId="45" fontId="41" fillId="0" borderId="1" xfId="0" applyNumberFormat="1" applyFont="1" applyBorder="1" applyAlignment="1">
      <alignment horizontal="center"/>
    </xf>
    <xf numFmtId="21" fontId="41" fillId="0" borderId="1" xfId="0" applyNumberFormat="1" applyFont="1" applyBorder="1" applyAlignment="1">
      <alignment horizontal="center"/>
    </xf>
    <xf numFmtId="45" fontId="41" fillId="0" borderId="1" xfId="0" applyNumberFormat="1" applyFont="1" applyBorder="1" applyAlignment="1">
      <alignment horizontal="center" vertical="center"/>
    </xf>
    <xf numFmtId="21" fontId="41" fillId="0" borderId="1" xfId="0" applyNumberFormat="1" applyFont="1" applyBorder="1" applyAlignment="1">
      <alignment horizontal="center" vertical="center"/>
    </xf>
    <xf numFmtId="164" fontId="37" fillId="3" borderId="1" xfId="0" applyNumberFormat="1" applyFont="1" applyFill="1" applyBorder="1" applyAlignment="1">
      <alignment horizontal="center" vertical="center"/>
    </xf>
    <xf numFmtId="45" fontId="1" fillId="4" borderId="1" xfId="0" applyNumberFormat="1" applyFont="1" applyFill="1" applyBorder="1" applyAlignment="1">
      <alignment horizontal="center" vertical="center"/>
    </xf>
    <xf numFmtId="45" fontId="1" fillId="0" borderId="1" xfId="1" applyNumberFormat="1" applyFont="1" applyFill="1" applyBorder="1" applyAlignment="1">
      <alignment horizontal="center" vertical="center"/>
    </xf>
    <xf numFmtId="21" fontId="1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42" fillId="0" borderId="1" xfId="1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2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0" fontId="4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3" fillId="0" borderId="1" xfId="0" applyNumberFormat="1" applyFont="1" applyBorder="1" applyAlignment="1">
      <alignment horizontal="center"/>
    </xf>
    <xf numFmtId="0" fontId="44" fillId="0" borderId="1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43" fillId="0" borderId="1" xfId="0" applyNumberFormat="1" applyFont="1" applyBorder="1" applyAlignment="1">
      <alignment horizontal="center" vertical="center"/>
    </xf>
    <xf numFmtId="0" fontId="45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/>
    </xf>
    <xf numFmtId="0" fontId="37" fillId="0" borderId="1" xfId="0" applyFont="1" applyBorder="1" applyAlignment="1">
      <alignment horizontal="center" wrapText="1"/>
    </xf>
    <xf numFmtId="0" fontId="46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/>
    </xf>
    <xf numFmtId="0" fontId="45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47" fontId="1" fillId="0" borderId="1" xfId="1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48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45" fontId="4" fillId="0" borderId="1" xfId="0" applyNumberFormat="1" applyFont="1" applyBorder="1" applyAlignment="1">
      <alignment horizontal="center" vertical="center" wrapText="1"/>
    </xf>
    <xf numFmtId="45" fontId="4" fillId="0" borderId="1" xfId="0" applyNumberFormat="1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wrapText="1"/>
    </xf>
    <xf numFmtId="0" fontId="52" fillId="0" borderId="0" xfId="0" applyFont="1" applyAlignment="1">
      <alignment vertical="center"/>
    </xf>
    <xf numFmtId="45" fontId="47" fillId="0" borderId="1" xfId="0" applyNumberFormat="1" applyFont="1" applyBorder="1" applyAlignment="1">
      <alignment horizontal="center" vertical="center"/>
    </xf>
    <xf numFmtId="165" fontId="41" fillId="0" borderId="1" xfId="1" applyNumberFormat="1" applyFont="1" applyBorder="1" applyAlignment="1">
      <alignment horizontal="center" vertical="center"/>
    </xf>
    <xf numFmtId="0" fontId="45" fillId="0" borderId="1" xfId="0" applyNumberFormat="1" applyFont="1" applyBorder="1" applyAlignment="1">
      <alignment horizontal="center" vertical="center"/>
    </xf>
    <xf numFmtId="0" fontId="52" fillId="0" borderId="1" xfId="0" applyFont="1" applyBorder="1" applyAlignment="1">
      <alignment vertical="center"/>
    </xf>
    <xf numFmtId="0" fontId="47" fillId="0" borderId="1" xfId="0" applyNumberFormat="1" applyFont="1" applyBorder="1" applyAlignment="1">
      <alignment horizontal="center" vertical="center"/>
    </xf>
    <xf numFmtId="21" fontId="47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45" fontId="1" fillId="3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1" fillId="2" borderId="6" xfId="0" applyFont="1" applyFill="1" applyBorder="1" applyAlignment="1" applyProtection="1">
      <alignment horizontal="center" vertical="justify"/>
    </xf>
    <xf numFmtId="0" fontId="1" fillId="2" borderId="7" xfId="0" applyFont="1" applyFill="1" applyBorder="1" applyAlignment="1" applyProtection="1">
      <alignment horizontal="center" vertical="justify"/>
    </xf>
    <xf numFmtId="0" fontId="1" fillId="2" borderId="8" xfId="0" applyFont="1" applyFill="1" applyBorder="1" applyAlignment="1" applyProtection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2" borderId="7" xfId="0" applyFill="1" applyBorder="1" applyAlignment="1">
      <alignment horizontal="center" vertical="justify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352003</xdr:colOff>
      <xdr:row>0</xdr:row>
      <xdr:rowOff>144780</xdr:rowOff>
    </xdr:from>
    <xdr:to>
      <xdr:col>8</xdr:col>
      <xdr:colOff>6439</xdr:colOff>
      <xdr:row>4</xdr:row>
      <xdr:rowOff>104775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1223" y="144780"/>
          <a:ext cx="1056516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489220</xdr:colOff>
      <xdr:row>0</xdr:row>
      <xdr:rowOff>30956</xdr:rowOff>
    </xdr:from>
    <xdr:to>
      <xdr:col>8</xdr:col>
      <xdr:colOff>491403</xdr:colOff>
      <xdr:row>4</xdr:row>
      <xdr:rowOff>334709</xdr:rowOff>
    </xdr:to>
    <xdr:pic>
      <xdr:nvPicPr>
        <xdr:cNvPr id="3076" name="Picture 1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2970" y="30956"/>
          <a:ext cx="1278533" cy="1307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426643</xdr:colOff>
      <xdr:row>0</xdr:row>
      <xdr:rowOff>76200</xdr:rowOff>
    </xdr:from>
    <xdr:to>
      <xdr:col>14</xdr:col>
      <xdr:colOff>680653</xdr:colOff>
      <xdr:row>4</xdr:row>
      <xdr:rowOff>108437</xdr:rowOff>
    </xdr:to>
    <xdr:pic>
      <xdr:nvPicPr>
        <xdr:cNvPr id="4099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7943" y="76200"/>
          <a:ext cx="1104910" cy="1175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588718</xdr:colOff>
      <xdr:row>81</xdr:row>
      <xdr:rowOff>24423</xdr:rowOff>
    </xdr:from>
    <xdr:to>
      <xdr:col>15</xdr:col>
      <xdr:colOff>18383</xdr:colOff>
      <xdr:row>84</xdr:row>
      <xdr:rowOff>120648</xdr:rowOff>
    </xdr:to>
    <xdr:pic>
      <xdr:nvPicPr>
        <xdr:cNvPr id="10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0018" y="20039623"/>
          <a:ext cx="1029865" cy="9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495300</xdr:colOff>
      <xdr:row>57</xdr:row>
      <xdr:rowOff>139700</xdr:rowOff>
    </xdr:from>
    <xdr:to>
      <xdr:col>13</xdr:col>
      <xdr:colOff>835670</xdr:colOff>
      <xdr:row>61</xdr:row>
      <xdr:rowOff>1341</xdr:rowOff>
    </xdr:to>
    <xdr:pic>
      <xdr:nvPicPr>
        <xdr:cNvPr id="1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79200" y="14528800"/>
          <a:ext cx="1127770" cy="952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228600</xdr:colOff>
      <xdr:row>101</xdr:row>
      <xdr:rowOff>0</xdr:rowOff>
    </xdr:from>
    <xdr:to>
      <xdr:col>15</xdr:col>
      <xdr:colOff>509165</xdr:colOff>
      <xdr:row>104</xdr:row>
      <xdr:rowOff>83526</xdr:rowOff>
    </xdr:to>
    <xdr:pic>
      <xdr:nvPicPr>
        <xdr:cNvPr id="1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50800" y="24777700"/>
          <a:ext cx="1029865" cy="997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381000</xdr:colOff>
      <xdr:row>28</xdr:row>
      <xdr:rowOff>114300</xdr:rowOff>
    </xdr:from>
    <xdr:to>
      <xdr:col>14</xdr:col>
      <xdr:colOff>711210</xdr:colOff>
      <xdr:row>32</xdr:row>
      <xdr:rowOff>171936</xdr:rowOff>
    </xdr:to>
    <xdr:pic>
      <xdr:nvPicPr>
        <xdr:cNvPr id="17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2300" y="6667500"/>
          <a:ext cx="1181110" cy="1175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515543</xdr:colOff>
      <xdr:row>0</xdr:row>
      <xdr:rowOff>0</xdr:rowOff>
    </xdr:from>
    <xdr:to>
      <xdr:col>14</xdr:col>
      <xdr:colOff>718037</xdr:colOff>
      <xdr:row>4</xdr:row>
      <xdr:rowOff>32237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893" y="0"/>
          <a:ext cx="1021645" cy="108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58614</xdr:colOff>
      <xdr:row>71</xdr:row>
      <xdr:rowOff>9525</xdr:rowOff>
    </xdr:from>
    <xdr:to>
      <xdr:col>15</xdr:col>
      <xdr:colOff>434210</xdr:colOff>
      <xdr:row>75</xdr:row>
      <xdr:rowOff>107056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9114" y="20031075"/>
          <a:ext cx="1099496" cy="1164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537929</xdr:colOff>
      <xdr:row>28</xdr:row>
      <xdr:rowOff>188035</xdr:rowOff>
    </xdr:from>
    <xdr:to>
      <xdr:col>15</xdr:col>
      <xdr:colOff>15058</xdr:colOff>
      <xdr:row>33</xdr:row>
      <xdr:rowOff>22445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9279" y="6693610"/>
          <a:ext cx="1020180" cy="10917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505556</xdr:colOff>
      <xdr:row>54</xdr:row>
      <xdr:rowOff>14654</xdr:rowOff>
    </xdr:from>
    <xdr:to>
      <xdr:col>14</xdr:col>
      <xdr:colOff>708050</xdr:colOff>
      <xdr:row>58</xdr:row>
      <xdr:rowOff>98179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9729" y="11488616"/>
          <a:ext cx="1023110" cy="1094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139210</xdr:colOff>
      <xdr:row>89</xdr:row>
      <xdr:rowOff>185371</xdr:rowOff>
    </xdr:from>
    <xdr:ext cx="1100961" cy="1174589"/>
    <xdr:pic>
      <xdr:nvPicPr>
        <xdr:cNvPr id="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59710" y="26360071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49211</xdr:colOff>
      <xdr:row>0</xdr:row>
      <xdr:rowOff>0</xdr:rowOff>
    </xdr:from>
    <xdr:to>
      <xdr:col>12</xdr:col>
      <xdr:colOff>639534</xdr:colOff>
      <xdr:row>4</xdr:row>
      <xdr:rowOff>173036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2274" y="0"/>
          <a:ext cx="1170078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60325</xdr:colOff>
      <xdr:row>20</xdr:row>
      <xdr:rowOff>28575</xdr:rowOff>
    </xdr:from>
    <xdr:to>
      <xdr:col>12</xdr:col>
      <xdr:colOff>650648</xdr:colOff>
      <xdr:row>24</xdr:row>
      <xdr:rowOff>201612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388" y="6688138"/>
          <a:ext cx="1170078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111124</xdr:colOff>
      <xdr:row>40</xdr:row>
      <xdr:rowOff>61913</xdr:rowOff>
    </xdr:from>
    <xdr:to>
      <xdr:col>12</xdr:col>
      <xdr:colOff>641122</xdr:colOff>
      <xdr:row>44</xdr:row>
      <xdr:rowOff>195494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4" y="12812713"/>
          <a:ext cx="1126898" cy="1251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142873</xdr:colOff>
      <xdr:row>58</xdr:row>
      <xdr:rowOff>49214</xdr:rowOff>
    </xdr:from>
    <xdr:to>
      <xdr:col>12</xdr:col>
      <xdr:colOff>626831</xdr:colOff>
      <xdr:row>62</xdr:row>
      <xdr:rowOff>99661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5936" y="20131089"/>
          <a:ext cx="1063713" cy="11140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111124</xdr:colOff>
      <xdr:row>1</xdr:row>
      <xdr:rowOff>23813</xdr:rowOff>
    </xdr:from>
    <xdr:to>
      <xdr:col>11</xdr:col>
      <xdr:colOff>329692</xdr:colOff>
      <xdr:row>5</xdr:row>
      <xdr:rowOff>131994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4225" y="14259192"/>
          <a:ext cx="1184175" cy="1132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163484</xdr:colOff>
      <xdr:row>18</xdr:row>
      <xdr:rowOff>49215</xdr:rowOff>
    </xdr:from>
    <xdr:to>
      <xdr:col>11</xdr:col>
      <xdr:colOff>441959</xdr:colOff>
      <xdr:row>22</xdr:row>
      <xdr:rowOff>22860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8664" y="5741355"/>
          <a:ext cx="1032855" cy="113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515543</xdr:colOff>
      <xdr:row>0</xdr:row>
      <xdr:rowOff>0</xdr:rowOff>
    </xdr:from>
    <xdr:to>
      <xdr:col>17</xdr:col>
      <xdr:colOff>577937</xdr:colOff>
      <xdr:row>4</xdr:row>
      <xdr:rowOff>32237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9793" y="0"/>
          <a:ext cx="1174303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58614</xdr:colOff>
      <xdr:row>137</xdr:row>
      <xdr:rowOff>9525</xdr:rowOff>
    </xdr:from>
    <xdr:to>
      <xdr:col>17</xdr:col>
      <xdr:colOff>587830</xdr:colOff>
      <xdr:row>141</xdr:row>
      <xdr:rowOff>107058</xdr:rowOff>
    </xdr:to>
    <xdr:pic>
      <xdr:nvPicPr>
        <xdr:cNvPr id="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98819" y="18436514"/>
          <a:ext cx="1172953" cy="975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537929</xdr:colOff>
      <xdr:row>47</xdr:row>
      <xdr:rowOff>188035</xdr:rowOff>
    </xdr:from>
    <xdr:to>
      <xdr:col>17</xdr:col>
      <xdr:colOff>600323</xdr:colOff>
      <xdr:row>52</xdr:row>
      <xdr:rowOff>22446</xdr:rowOff>
    </xdr:to>
    <xdr:pic>
      <xdr:nvPicPr>
        <xdr:cNvPr id="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22179" y="6669302"/>
          <a:ext cx="1174303" cy="946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474418</xdr:colOff>
      <xdr:row>114</xdr:row>
      <xdr:rowOff>24423</xdr:rowOff>
    </xdr:from>
    <xdr:to>
      <xdr:col>17</xdr:col>
      <xdr:colOff>461767</xdr:colOff>
      <xdr:row>118</xdr:row>
      <xdr:rowOff>129894</xdr:rowOff>
    </xdr:to>
    <xdr:pic>
      <xdr:nvPicPr>
        <xdr:cNvPr id="5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8668" y="13528282"/>
          <a:ext cx="1099258" cy="990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16</xdr:col>
      <xdr:colOff>139210</xdr:colOff>
      <xdr:row>164</xdr:row>
      <xdr:rowOff>185371</xdr:rowOff>
    </xdr:from>
    <xdr:ext cx="1100961" cy="1174589"/>
    <xdr:pic>
      <xdr:nvPicPr>
        <xdr:cNvPr id="6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9415" y="24010977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13</xdr:col>
      <xdr:colOff>515543</xdr:colOff>
      <xdr:row>0</xdr:row>
      <xdr:rowOff>0</xdr:rowOff>
    </xdr:from>
    <xdr:to>
      <xdr:col>14</xdr:col>
      <xdr:colOff>23091</xdr:colOff>
      <xdr:row>4</xdr:row>
      <xdr:rowOff>32237</xdr:rowOff>
    </xdr:to>
    <xdr:pic>
      <xdr:nvPicPr>
        <xdr:cNvPr id="7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2666" y="0"/>
          <a:ext cx="663351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58614</xdr:colOff>
      <xdr:row>121</xdr:row>
      <xdr:rowOff>9525</xdr:rowOff>
    </xdr:from>
    <xdr:to>
      <xdr:col>15</xdr:col>
      <xdr:colOff>46504</xdr:colOff>
      <xdr:row>125</xdr:row>
      <xdr:rowOff>107056</xdr:rowOff>
    </xdr:to>
    <xdr:pic>
      <xdr:nvPicPr>
        <xdr:cNvPr id="8" name="Picture 7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5507" y="15466543"/>
          <a:ext cx="938866" cy="1128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537929</xdr:colOff>
      <xdr:row>44</xdr:row>
      <xdr:rowOff>188035</xdr:rowOff>
    </xdr:from>
    <xdr:to>
      <xdr:col>14</xdr:col>
      <xdr:colOff>37002</xdr:colOff>
      <xdr:row>49</xdr:row>
      <xdr:rowOff>22445</xdr:rowOff>
    </xdr:to>
    <xdr:pic>
      <xdr:nvPicPr>
        <xdr:cNvPr id="9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25052" y="5901206"/>
          <a:ext cx="654876" cy="1056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505556</xdr:colOff>
      <xdr:row>92</xdr:row>
      <xdr:rowOff>14654</xdr:rowOff>
    </xdr:from>
    <xdr:to>
      <xdr:col>14</xdr:col>
      <xdr:colOff>20420</xdr:colOff>
      <xdr:row>96</xdr:row>
      <xdr:rowOff>98180</xdr:rowOff>
    </xdr:to>
    <xdr:pic>
      <xdr:nvPicPr>
        <xdr:cNvPr id="10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2679" y="11075236"/>
          <a:ext cx="670667" cy="10637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139210</xdr:colOff>
      <xdr:row>143</xdr:row>
      <xdr:rowOff>185371</xdr:rowOff>
    </xdr:from>
    <xdr:ext cx="1100961" cy="1174589"/>
    <xdr:pic>
      <xdr:nvPicPr>
        <xdr:cNvPr id="11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6103" y="19899835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127838</xdr:colOff>
      <xdr:row>0</xdr:row>
      <xdr:rowOff>117044</xdr:rowOff>
    </xdr:from>
    <xdr:to>
      <xdr:col>13</xdr:col>
      <xdr:colOff>643775</xdr:colOff>
      <xdr:row>4</xdr:row>
      <xdr:rowOff>149281</xdr:rowOff>
    </xdr:to>
    <xdr:pic>
      <xdr:nvPicPr>
        <xdr:cNvPr id="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1028" y="117044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12</xdr:col>
      <xdr:colOff>329405</xdr:colOff>
      <xdr:row>143</xdr:row>
      <xdr:rowOff>126850</xdr:rowOff>
    </xdr:from>
    <xdr:ext cx="1100961" cy="1174589"/>
    <xdr:pic>
      <xdr:nvPicPr>
        <xdr:cNvPr id="11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2595" y="33191554"/>
          <a:ext cx="1100961" cy="1174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12</xdr:col>
      <xdr:colOff>0</xdr:colOff>
      <xdr:row>45</xdr:row>
      <xdr:rowOff>0</xdr:rowOff>
    </xdr:from>
    <xdr:to>
      <xdr:col>13</xdr:col>
      <xdr:colOff>515937</xdr:colOff>
      <xdr:row>49</xdr:row>
      <xdr:rowOff>32237</xdr:rowOff>
    </xdr:to>
    <xdr:pic>
      <xdr:nvPicPr>
        <xdr:cNvPr id="12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190" y="10446106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93</xdr:row>
      <xdr:rowOff>0</xdr:rowOff>
    </xdr:from>
    <xdr:to>
      <xdr:col>13</xdr:col>
      <xdr:colOff>515937</xdr:colOff>
      <xdr:row>97</xdr:row>
      <xdr:rowOff>244378</xdr:rowOff>
    </xdr:to>
    <xdr:pic>
      <xdr:nvPicPr>
        <xdr:cNvPr id="13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190" y="21616416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122</xdr:row>
      <xdr:rowOff>0</xdr:rowOff>
    </xdr:from>
    <xdr:to>
      <xdr:col>13</xdr:col>
      <xdr:colOff>515937</xdr:colOff>
      <xdr:row>126</xdr:row>
      <xdr:rowOff>120019</xdr:rowOff>
    </xdr:to>
    <xdr:pic>
      <xdr:nvPicPr>
        <xdr:cNvPr id="14" name="Picture 2" descr="http://img.1188.lv/companies/logo/3d68622520c0e27a72a24965e99a6375.jpg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3190" y="28280563"/>
          <a:ext cx="1349869" cy="10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abSelected="1" zoomScaleNormal="100" workbookViewId="0">
      <selection activeCell="G26" sqref="G26"/>
    </sheetView>
  </sheetViews>
  <sheetFormatPr defaultColWidth="9.140625" defaultRowHeight="18.75"/>
  <cols>
    <col min="1" max="1" width="3.7109375" style="71" customWidth="1"/>
    <col min="2" max="2" width="9.5703125" style="71" customWidth="1"/>
    <col min="3" max="3" width="30.28515625" style="71" customWidth="1"/>
    <col min="4" max="4" width="10.85546875" style="71" customWidth="1"/>
    <col min="5" max="5" width="9.42578125" style="71" bestFit="1" customWidth="1"/>
    <col min="6" max="6" width="11.7109375" style="71" customWidth="1"/>
    <col min="7" max="7" width="11.28515625" style="71" customWidth="1"/>
    <col min="8" max="8" width="9.140625" style="71"/>
    <col min="9" max="9" width="4.28515625" style="71" customWidth="1"/>
    <col min="10" max="16384" width="9.140625" style="71"/>
  </cols>
  <sheetData>
    <row r="1" spans="1:15" s="107" customFormat="1" ht="33.75">
      <c r="A1" s="234" t="s">
        <v>65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06"/>
      <c r="O1" s="106"/>
    </row>
    <row r="2" spans="1:15" s="43" customFormat="1" ht="15.75">
      <c r="A2" s="235" t="s">
        <v>106</v>
      </c>
      <c r="B2" s="235"/>
      <c r="C2" s="235"/>
      <c r="D2" s="235"/>
      <c r="E2" s="235"/>
      <c r="F2" s="235"/>
    </row>
    <row r="3" spans="1:15" s="43" customFormat="1" ht="15.75">
      <c r="A3" s="235" t="s">
        <v>66</v>
      </c>
      <c r="B3" s="235"/>
      <c r="C3" s="235"/>
      <c r="D3" s="235"/>
      <c r="E3" s="235"/>
      <c r="F3" s="235"/>
    </row>
    <row r="4" spans="1:15" customFormat="1" ht="20.25">
      <c r="B4" s="81" t="s">
        <v>0</v>
      </c>
      <c r="D4" s="12"/>
      <c r="E4" s="12" t="s">
        <v>107</v>
      </c>
      <c r="I4" s="12"/>
    </row>
    <row r="5" spans="1:15" s="25" customFormat="1" ht="10.5" customHeight="1">
      <c r="B5" s="95"/>
      <c r="D5" s="95"/>
      <c r="E5" s="95"/>
      <c r="F5" s="95"/>
      <c r="G5" s="95"/>
    </row>
    <row r="6" spans="1:15" ht="20.25">
      <c r="C6" s="81" t="s">
        <v>7</v>
      </c>
    </row>
    <row r="7" spans="1:15" ht="34.5">
      <c r="B7" s="88" t="s">
        <v>1</v>
      </c>
      <c r="C7" s="89" t="s">
        <v>2</v>
      </c>
      <c r="D7" s="87" t="s">
        <v>3</v>
      </c>
      <c r="E7" s="87" t="s">
        <v>4</v>
      </c>
      <c r="F7" s="215" t="s">
        <v>200</v>
      </c>
      <c r="G7" s="87" t="s">
        <v>5</v>
      </c>
      <c r="H7" s="87" t="s">
        <v>6</v>
      </c>
    </row>
    <row r="8" spans="1:15">
      <c r="B8" s="78">
        <v>1</v>
      </c>
      <c r="C8" s="94" t="s">
        <v>133</v>
      </c>
      <c r="D8" s="78">
        <v>2</v>
      </c>
      <c r="E8" s="73">
        <v>1</v>
      </c>
      <c r="F8" s="74">
        <v>1</v>
      </c>
      <c r="G8" s="74">
        <f>SUM(D8:F8)</f>
        <v>4</v>
      </c>
      <c r="H8" s="82" t="s">
        <v>49</v>
      </c>
    </row>
    <row r="9" spans="1:15">
      <c r="B9" s="76">
        <v>2</v>
      </c>
      <c r="C9" s="94" t="s">
        <v>181</v>
      </c>
      <c r="D9" s="78">
        <v>1</v>
      </c>
      <c r="E9" s="73">
        <v>2</v>
      </c>
      <c r="F9" s="74">
        <v>2</v>
      </c>
      <c r="G9" s="74">
        <f>SUM(D9:F9)</f>
        <v>5</v>
      </c>
      <c r="H9" s="82" t="s">
        <v>50</v>
      </c>
    </row>
    <row r="10" spans="1:15" s="96" customFormat="1" ht="15"/>
    <row r="11" spans="1:15" ht="20.25">
      <c r="C11" s="81" t="s">
        <v>8</v>
      </c>
    </row>
    <row r="12" spans="1:15" ht="34.5">
      <c r="B12" s="88" t="s">
        <v>1</v>
      </c>
      <c r="C12" s="89" t="s">
        <v>2</v>
      </c>
      <c r="D12" s="87" t="s">
        <v>3</v>
      </c>
      <c r="E12" s="87" t="s">
        <v>4</v>
      </c>
      <c r="F12" s="215" t="s">
        <v>200</v>
      </c>
      <c r="G12" s="84" t="s">
        <v>5</v>
      </c>
      <c r="H12" s="84" t="s">
        <v>6</v>
      </c>
    </row>
    <row r="13" spans="1:15">
      <c r="B13" s="78">
        <v>1</v>
      </c>
      <c r="C13" s="94" t="s">
        <v>181</v>
      </c>
      <c r="D13" s="78">
        <v>4</v>
      </c>
      <c r="E13" s="85">
        <v>1</v>
      </c>
      <c r="F13" s="86">
        <v>3</v>
      </c>
      <c r="G13" s="86">
        <f>SUM(D13:F13)</f>
        <v>8</v>
      </c>
      <c r="H13" s="231" t="s">
        <v>51</v>
      </c>
    </row>
    <row r="14" spans="1:15" ht="37.5">
      <c r="B14" s="76">
        <v>2</v>
      </c>
      <c r="C14" s="94" t="s">
        <v>138</v>
      </c>
      <c r="D14" s="78">
        <v>1</v>
      </c>
      <c r="E14" s="85">
        <v>3</v>
      </c>
      <c r="F14" s="86">
        <v>2</v>
      </c>
      <c r="G14" s="86">
        <f t="shared" ref="G14:G16" si="0">SUM(D14:F14)</f>
        <v>6</v>
      </c>
      <c r="H14" s="231" t="s">
        <v>50</v>
      </c>
    </row>
    <row r="15" spans="1:15">
      <c r="B15" s="78">
        <v>3</v>
      </c>
      <c r="C15" s="94" t="s">
        <v>133</v>
      </c>
      <c r="D15" s="78">
        <v>2</v>
      </c>
      <c r="E15" s="85">
        <v>2</v>
      </c>
      <c r="F15" s="86">
        <v>1</v>
      </c>
      <c r="G15" s="86">
        <f t="shared" si="0"/>
        <v>5</v>
      </c>
      <c r="H15" s="231" t="s">
        <v>49</v>
      </c>
    </row>
    <row r="16" spans="1:15">
      <c r="B16" s="76">
        <v>4</v>
      </c>
      <c r="C16" s="94" t="s">
        <v>61</v>
      </c>
      <c r="D16" s="78">
        <v>3</v>
      </c>
      <c r="E16" s="85">
        <v>4</v>
      </c>
      <c r="F16" s="86">
        <v>4</v>
      </c>
      <c r="G16" s="86">
        <f t="shared" si="0"/>
        <v>11</v>
      </c>
      <c r="H16" s="216">
        <v>4</v>
      </c>
    </row>
    <row r="17" spans="2:7" s="96" customFormat="1" ht="15"/>
    <row r="18" spans="2:7" ht="20.25">
      <c r="C18" s="81" t="s">
        <v>9</v>
      </c>
    </row>
    <row r="19" spans="2:7">
      <c r="B19" s="83" t="s">
        <v>1</v>
      </c>
      <c r="C19" s="83" t="s">
        <v>2</v>
      </c>
      <c r="D19" s="82" t="s">
        <v>3</v>
      </c>
      <c r="E19" s="82" t="s">
        <v>4</v>
      </c>
      <c r="F19" s="82" t="s">
        <v>5</v>
      </c>
      <c r="G19" s="82" t="s">
        <v>6</v>
      </c>
    </row>
    <row r="20" spans="2:7">
      <c r="B20" s="76">
        <v>1</v>
      </c>
      <c r="C20" s="94" t="s">
        <v>124</v>
      </c>
      <c r="D20" s="78">
        <v>7</v>
      </c>
      <c r="E20" s="78">
        <v>4</v>
      </c>
      <c r="F20" s="75">
        <f>D20+E20</f>
        <v>11</v>
      </c>
      <c r="G20" s="75">
        <v>6</v>
      </c>
    </row>
    <row r="21" spans="2:7" ht="37.5">
      <c r="B21" s="78">
        <v>2</v>
      </c>
      <c r="C21" s="94" t="s">
        <v>119</v>
      </c>
      <c r="D21" s="78">
        <v>5</v>
      </c>
      <c r="E21" s="78">
        <v>6</v>
      </c>
      <c r="F21" s="75">
        <f t="shared" ref="F21:F26" si="1">D21+E21</f>
        <v>11</v>
      </c>
      <c r="G21" s="82">
        <v>5</v>
      </c>
    </row>
    <row r="22" spans="2:7" ht="37.5">
      <c r="B22" s="78">
        <v>3</v>
      </c>
      <c r="C22" s="94" t="s">
        <v>152</v>
      </c>
      <c r="D22" s="78">
        <v>3</v>
      </c>
      <c r="E22" s="78">
        <v>3</v>
      </c>
      <c r="F22" s="75">
        <f t="shared" si="1"/>
        <v>6</v>
      </c>
      <c r="G22" s="75" t="s">
        <v>51</v>
      </c>
    </row>
    <row r="23" spans="2:7">
      <c r="B23" s="76">
        <v>4</v>
      </c>
      <c r="C23" s="94" t="s">
        <v>181</v>
      </c>
      <c r="D23" s="78">
        <v>2</v>
      </c>
      <c r="E23" s="78">
        <v>2</v>
      </c>
      <c r="F23" s="75">
        <f t="shared" si="1"/>
        <v>4</v>
      </c>
      <c r="G23" s="82" t="s">
        <v>50</v>
      </c>
    </row>
    <row r="24" spans="2:7">
      <c r="B24" s="78">
        <v>5</v>
      </c>
      <c r="C24" s="94" t="s">
        <v>61</v>
      </c>
      <c r="D24" s="78">
        <v>4</v>
      </c>
      <c r="E24" s="78">
        <v>5</v>
      </c>
      <c r="F24" s="75">
        <f t="shared" si="1"/>
        <v>9</v>
      </c>
      <c r="G24" s="75">
        <v>4</v>
      </c>
    </row>
    <row r="25" spans="2:7" ht="37.5">
      <c r="B25" s="78">
        <v>6</v>
      </c>
      <c r="C25" s="94" t="s">
        <v>138</v>
      </c>
      <c r="D25" s="78">
        <v>6</v>
      </c>
      <c r="E25" s="78">
        <v>7</v>
      </c>
      <c r="F25" s="75">
        <f t="shared" si="1"/>
        <v>13</v>
      </c>
      <c r="G25" s="75">
        <v>7</v>
      </c>
    </row>
    <row r="26" spans="2:7">
      <c r="B26" s="76">
        <v>7</v>
      </c>
      <c r="C26" s="94" t="s">
        <v>133</v>
      </c>
      <c r="D26" s="78">
        <v>1</v>
      </c>
      <c r="E26" s="78">
        <v>1</v>
      </c>
      <c r="F26" s="75">
        <f t="shared" si="1"/>
        <v>2</v>
      </c>
      <c r="G26" s="82" t="s">
        <v>49</v>
      </c>
    </row>
    <row r="27" spans="2:7" s="96" customFormat="1" ht="15">
      <c r="B27" s="97"/>
      <c r="C27" s="98"/>
      <c r="D27" s="99"/>
      <c r="E27" s="100"/>
      <c r="F27" s="98"/>
      <c r="G27" s="100"/>
    </row>
    <row r="28" spans="2:7" ht="20.25">
      <c r="C28" s="81" t="s">
        <v>10</v>
      </c>
    </row>
    <row r="29" spans="2:7">
      <c r="B29" s="83" t="s">
        <v>1</v>
      </c>
      <c r="C29" s="83" t="s">
        <v>2</v>
      </c>
      <c r="D29" s="82" t="s">
        <v>3</v>
      </c>
      <c r="E29" s="82" t="s">
        <v>4</v>
      </c>
      <c r="F29" s="82" t="s">
        <v>5</v>
      </c>
      <c r="G29" s="82" t="s">
        <v>6</v>
      </c>
    </row>
    <row r="30" spans="2:7" ht="37.5">
      <c r="B30" s="76">
        <v>1</v>
      </c>
      <c r="C30" s="94" t="s">
        <v>119</v>
      </c>
      <c r="D30" s="72">
        <v>5</v>
      </c>
      <c r="E30" s="77">
        <v>5</v>
      </c>
      <c r="F30" s="75">
        <f t="shared" ref="F30:F33" si="2">D30+E30</f>
        <v>10</v>
      </c>
      <c r="G30" s="75">
        <v>5</v>
      </c>
    </row>
    <row r="31" spans="2:7">
      <c r="B31" s="78">
        <v>2</v>
      </c>
      <c r="C31" s="94" t="s">
        <v>133</v>
      </c>
      <c r="D31" s="72">
        <v>1</v>
      </c>
      <c r="E31" s="75">
        <v>1</v>
      </c>
      <c r="F31" s="75">
        <f t="shared" si="2"/>
        <v>2</v>
      </c>
      <c r="G31" s="219" t="s">
        <v>49</v>
      </c>
    </row>
    <row r="32" spans="2:7">
      <c r="B32" s="78">
        <v>3</v>
      </c>
      <c r="C32" s="94" t="s">
        <v>124</v>
      </c>
      <c r="D32" s="72">
        <v>3</v>
      </c>
      <c r="E32" s="75">
        <v>2</v>
      </c>
      <c r="F32" s="75">
        <f t="shared" si="2"/>
        <v>5</v>
      </c>
      <c r="G32" s="219" t="s">
        <v>50</v>
      </c>
    </row>
    <row r="33" spans="2:17">
      <c r="B33" s="76">
        <v>4</v>
      </c>
      <c r="C33" s="94" t="s">
        <v>61</v>
      </c>
      <c r="D33" s="72">
        <v>4</v>
      </c>
      <c r="E33" s="77">
        <v>3</v>
      </c>
      <c r="F33" s="75">
        <f t="shared" si="2"/>
        <v>7</v>
      </c>
      <c r="G33" s="220">
        <v>4</v>
      </c>
    </row>
    <row r="34" spans="2:17">
      <c r="B34" s="78">
        <v>5</v>
      </c>
      <c r="C34" s="94" t="s">
        <v>181</v>
      </c>
      <c r="D34" s="78">
        <v>2</v>
      </c>
      <c r="E34" s="75">
        <v>4</v>
      </c>
      <c r="F34" s="75">
        <f t="shared" ref="F34" si="3">D34+E34</f>
        <v>6</v>
      </c>
      <c r="G34" s="82" t="s">
        <v>51</v>
      </c>
    </row>
    <row r="35" spans="2:17" s="96" customFormat="1" ht="15">
      <c r="B35" s="101"/>
      <c r="C35" s="102"/>
      <c r="D35" s="99"/>
      <c r="E35" s="100"/>
      <c r="F35" s="100"/>
      <c r="G35" s="100"/>
    </row>
    <row r="36" spans="2:17">
      <c r="C36" s="69" t="s">
        <v>18</v>
      </c>
      <c r="D36" s="69"/>
      <c r="E36" s="79"/>
      <c r="F36" s="70" t="s">
        <v>19</v>
      </c>
      <c r="G36" s="70"/>
      <c r="H36" s="70"/>
      <c r="I36" s="70"/>
      <c r="J36" s="70"/>
      <c r="K36" s="70"/>
      <c r="L36" s="70"/>
      <c r="M36" s="70"/>
      <c r="N36" s="70"/>
      <c r="O36" s="80"/>
      <c r="P36" s="70"/>
      <c r="Q36" s="70"/>
    </row>
  </sheetData>
  <mergeCells count="3">
    <mergeCell ref="A1:M1"/>
    <mergeCell ref="A2:F2"/>
    <mergeCell ref="A3:F3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1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46"/>
  <sheetViews>
    <sheetView zoomScale="55" zoomScaleNormal="55" workbookViewId="0">
      <pane xSplit="1" topLeftCell="B1" activePane="topRight" state="frozen"/>
      <selection activeCell="A13" sqref="A13"/>
      <selection pane="topRight" activeCell="AF12" sqref="AF12"/>
    </sheetView>
  </sheetViews>
  <sheetFormatPr defaultRowHeight="15"/>
  <cols>
    <col min="1" max="1" width="21.5703125" customWidth="1"/>
    <col min="2" max="2" width="10" customWidth="1"/>
    <col min="3" max="3" width="7.42578125" customWidth="1"/>
    <col min="4" max="4" width="9.7109375" customWidth="1"/>
    <col min="5" max="5" width="6.7109375" customWidth="1"/>
    <col min="6" max="6" width="10" customWidth="1"/>
    <col min="8" max="8" width="10" customWidth="1"/>
    <col min="9" max="9" width="8.5703125" customWidth="1"/>
    <col min="10" max="10" width="10.85546875" customWidth="1"/>
    <col min="11" max="11" width="10" customWidth="1"/>
    <col min="15" max="15" width="9.85546875" customWidth="1"/>
    <col min="16" max="16" width="6.5703125" customWidth="1"/>
    <col min="27" max="27" width="10.28515625" customWidth="1"/>
    <col min="28" max="28" width="9.42578125" customWidth="1"/>
    <col min="29" max="29" width="8.5703125" customWidth="1"/>
    <col min="30" max="30" width="8.42578125" customWidth="1"/>
    <col min="32" max="32" width="8.7109375" customWidth="1"/>
    <col min="34" max="34" width="10.140625" bestFit="1" customWidth="1"/>
    <col min="35" max="35" width="10.42578125" customWidth="1"/>
    <col min="36" max="36" width="9.7109375" customWidth="1"/>
    <col min="37" max="37" width="10.140625" customWidth="1"/>
    <col min="38" max="38" width="9.28515625" customWidth="1"/>
    <col min="39" max="39" width="9.5703125" customWidth="1"/>
    <col min="40" max="40" width="9.85546875" bestFit="1" customWidth="1"/>
    <col min="41" max="41" width="8" customWidth="1"/>
    <col min="42" max="42" width="11.5703125" bestFit="1" customWidth="1"/>
    <col min="43" max="43" width="11.7109375" bestFit="1" customWidth="1"/>
    <col min="44" max="44" width="11.85546875" customWidth="1"/>
    <col min="45" max="45" width="8.85546875" bestFit="1" customWidth="1"/>
    <col min="46" max="46" width="9.85546875" bestFit="1" customWidth="1"/>
    <col min="47" max="48" width="11.28515625" customWidth="1"/>
    <col min="49" max="49" width="14.28515625" bestFit="1" customWidth="1"/>
    <col min="50" max="50" width="9.85546875" bestFit="1" customWidth="1"/>
    <col min="51" max="51" width="10" bestFit="1" customWidth="1"/>
  </cols>
  <sheetData>
    <row r="1" spans="1:46" ht="37.5">
      <c r="A1" s="251" t="s">
        <v>65</v>
      </c>
      <c r="B1" s="251"/>
      <c r="C1" s="251"/>
      <c r="D1" s="251"/>
      <c r="E1" s="251"/>
      <c r="F1" s="251"/>
    </row>
    <row r="2" spans="1:46" ht="18">
      <c r="A2" s="252" t="s">
        <v>106</v>
      </c>
      <c r="B2" s="252"/>
      <c r="C2" s="252"/>
      <c r="D2" s="252"/>
      <c r="E2" s="252"/>
    </row>
    <row r="3" spans="1:46" ht="18">
      <c r="A3" s="252" t="s">
        <v>66</v>
      </c>
      <c r="B3" s="252"/>
      <c r="C3" s="252"/>
      <c r="D3" s="252"/>
      <c r="E3" s="252"/>
    </row>
    <row r="4" spans="1:46">
      <c r="A4" s="4"/>
      <c r="B4" s="4"/>
      <c r="C4" s="4"/>
    </row>
    <row r="5" spans="1:46" ht="30">
      <c r="A5" s="3"/>
      <c r="B5" s="3"/>
      <c r="D5" s="29" t="s">
        <v>22</v>
      </c>
      <c r="E5" s="29"/>
      <c r="F5" s="5"/>
    </row>
    <row r="6" spans="1:46" ht="31.5" customHeight="1">
      <c r="A6" s="4"/>
      <c r="B6" s="4"/>
      <c r="C6" s="4"/>
    </row>
    <row r="7" spans="1:46" s="25" customFormat="1" ht="15.75" customHeight="1">
      <c r="A7" s="245" t="s">
        <v>2</v>
      </c>
      <c r="B7" s="242" t="s">
        <v>177</v>
      </c>
      <c r="C7" s="243"/>
      <c r="D7" s="243"/>
      <c r="E7" s="244"/>
      <c r="F7" s="242" t="s">
        <v>30</v>
      </c>
      <c r="G7" s="243"/>
      <c r="H7" s="243"/>
      <c r="I7" s="244"/>
      <c r="J7" s="242" t="s">
        <v>183</v>
      </c>
      <c r="K7" s="243"/>
      <c r="L7" s="243"/>
      <c r="M7" s="244"/>
      <c r="N7" s="240" t="s">
        <v>184</v>
      </c>
      <c r="O7" s="240"/>
      <c r="P7" s="240"/>
      <c r="Q7" s="240"/>
      <c r="R7" s="240" t="s">
        <v>185</v>
      </c>
      <c r="S7" s="241"/>
      <c r="T7" s="241"/>
      <c r="U7" s="241"/>
      <c r="V7" s="241"/>
      <c r="W7" s="240" t="s">
        <v>175</v>
      </c>
      <c r="X7" s="240"/>
      <c r="Y7" s="240"/>
      <c r="Z7" s="240"/>
      <c r="AA7" s="242" t="s">
        <v>33</v>
      </c>
      <c r="AB7" s="243"/>
      <c r="AC7" s="243"/>
      <c r="AD7" s="244"/>
      <c r="AE7" s="248" t="s">
        <v>11</v>
      </c>
      <c r="AF7" s="239" t="s">
        <v>12</v>
      </c>
      <c r="AG7" s="153"/>
      <c r="AH7" s="246" t="s">
        <v>43</v>
      </c>
      <c r="AI7" s="246" t="s">
        <v>44</v>
      </c>
      <c r="AJ7" s="246" t="s">
        <v>52</v>
      </c>
      <c r="AK7" s="246" t="s">
        <v>53</v>
      </c>
      <c r="AL7" s="246" t="s">
        <v>67</v>
      </c>
      <c r="AM7" s="157"/>
    </row>
    <row r="8" spans="1:46" s="25" customFormat="1" ht="31.5">
      <c r="A8" s="250"/>
      <c r="B8" s="6" t="s">
        <v>13</v>
      </c>
      <c r="C8" s="6" t="s">
        <v>14</v>
      </c>
      <c r="D8" s="6" t="s">
        <v>15</v>
      </c>
      <c r="E8" s="6" t="s">
        <v>16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43</v>
      </c>
      <c r="S8" s="6" t="s">
        <v>44</v>
      </c>
      <c r="T8" s="6" t="s">
        <v>45</v>
      </c>
      <c r="U8" s="105" t="s">
        <v>17</v>
      </c>
      <c r="V8" s="6" t="s">
        <v>16</v>
      </c>
      <c r="W8" s="6" t="s">
        <v>13</v>
      </c>
      <c r="X8" s="6" t="s">
        <v>14</v>
      </c>
      <c r="Y8" s="6" t="s">
        <v>15</v>
      </c>
      <c r="Z8" s="6" t="s">
        <v>16</v>
      </c>
      <c r="AA8" s="6" t="s">
        <v>13</v>
      </c>
      <c r="AB8" s="6" t="s">
        <v>14</v>
      </c>
      <c r="AC8" s="6" t="s">
        <v>15</v>
      </c>
      <c r="AD8" s="6" t="s">
        <v>16</v>
      </c>
      <c r="AE8" s="249"/>
      <c r="AF8" s="239"/>
      <c r="AG8" s="158"/>
      <c r="AH8" s="247"/>
      <c r="AI8" s="247"/>
      <c r="AJ8" s="247"/>
      <c r="AK8" s="247"/>
      <c r="AL8" s="247"/>
      <c r="AM8" s="157"/>
    </row>
    <row r="9" spans="1:46" s="25" customFormat="1" ht="18.75">
      <c r="A9" s="104" t="s">
        <v>124</v>
      </c>
      <c r="B9" s="149">
        <v>2.5925925925925925E-3</v>
      </c>
      <c r="C9" s="149">
        <v>0</v>
      </c>
      <c r="D9" s="149">
        <f>B9+C9</f>
        <v>2.5925925925925925E-3</v>
      </c>
      <c r="E9" s="152">
        <v>5</v>
      </c>
      <c r="F9" s="7">
        <v>2.8935185185185188E-3</v>
      </c>
      <c r="G9" s="7">
        <v>2.3148148148148146E-4</v>
      </c>
      <c r="H9" s="7">
        <f t="shared" ref="H9:H15" si="0">F9+G9</f>
        <v>3.1250000000000002E-3</v>
      </c>
      <c r="I9" s="1">
        <v>7</v>
      </c>
      <c r="J9" s="7">
        <v>1.7939814814814815E-3</v>
      </c>
      <c r="K9" s="7">
        <v>3.4722222222222224E-4</v>
      </c>
      <c r="L9" s="7">
        <f>J9+K9</f>
        <v>2.1412037037037038E-3</v>
      </c>
      <c r="M9" s="1">
        <v>4</v>
      </c>
      <c r="N9" s="7">
        <v>9.7685185185185184E-3</v>
      </c>
      <c r="O9" s="7">
        <v>1.0416666666666667E-3</v>
      </c>
      <c r="P9" s="7">
        <f>N9+O9</f>
        <v>1.0810185185185185E-2</v>
      </c>
      <c r="Q9" s="1">
        <v>7</v>
      </c>
      <c r="R9" s="62">
        <v>0.51527777777777783</v>
      </c>
      <c r="S9" s="62">
        <v>0.5444444444444444</v>
      </c>
      <c r="T9" s="162">
        <f>S9-R9</f>
        <v>2.9166666666666563E-2</v>
      </c>
      <c r="U9" s="161">
        <v>4</v>
      </c>
      <c r="V9" s="175">
        <v>4</v>
      </c>
      <c r="W9" s="7">
        <v>3.8310185185185183E-3</v>
      </c>
      <c r="X9" s="7">
        <v>0</v>
      </c>
      <c r="Y9" s="7">
        <f>W9+X9</f>
        <v>3.8310185185185183E-3</v>
      </c>
      <c r="Z9" s="174">
        <v>6</v>
      </c>
      <c r="AA9" s="7">
        <v>2.0370370370370373E-3</v>
      </c>
      <c r="AB9" s="7">
        <v>0</v>
      </c>
      <c r="AC9" s="7">
        <f>AA9+AB9</f>
        <v>2.0370370370370373E-3</v>
      </c>
      <c r="AD9" s="1">
        <v>6</v>
      </c>
      <c r="AE9" s="10">
        <f>E9+I9+M9+Q9+V9+Z9+AD9</f>
        <v>39</v>
      </c>
      <c r="AF9" s="1">
        <v>7</v>
      </c>
      <c r="AG9" s="116"/>
      <c r="AH9" s="108">
        <v>0.45833333333333331</v>
      </c>
      <c r="AI9" s="108">
        <v>0.56736111111111109</v>
      </c>
      <c r="AJ9" s="108">
        <f>AI9-AH9</f>
        <v>0.10902777777777778</v>
      </c>
      <c r="AK9" s="110">
        <v>6.9444444444444447E-4</v>
      </c>
      <c r="AL9" s="111">
        <f>AJ9-AK9</f>
        <v>0.10833333333333334</v>
      </c>
      <c r="AM9" s="157"/>
    </row>
    <row r="10" spans="1:46" s="58" customFormat="1" ht="32.25">
      <c r="A10" s="104" t="s">
        <v>119</v>
      </c>
      <c r="B10" s="7">
        <v>3.1481481481481482E-3</v>
      </c>
      <c r="C10" s="7">
        <v>0</v>
      </c>
      <c r="D10" s="7">
        <f>B10+C10</f>
        <v>3.1481481481481482E-3</v>
      </c>
      <c r="E10" s="1">
        <v>7</v>
      </c>
      <c r="F10" s="7">
        <v>1.8750000000000001E-3</v>
      </c>
      <c r="G10" s="7">
        <v>0</v>
      </c>
      <c r="H10" s="7">
        <f t="shared" si="0"/>
        <v>1.8750000000000001E-3</v>
      </c>
      <c r="I10" s="1">
        <v>5</v>
      </c>
      <c r="J10" s="7">
        <v>1.736111111111111E-3</v>
      </c>
      <c r="K10" s="7">
        <v>6.9444444444444447E-4</v>
      </c>
      <c r="L10" s="7">
        <f t="shared" ref="L10:L15" si="1">J10+K10</f>
        <v>2.4305555555555556E-3</v>
      </c>
      <c r="M10" s="1">
        <v>5</v>
      </c>
      <c r="N10" s="7">
        <v>6.6898148148148142E-3</v>
      </c>
      <c r="O10" s="7">
        <v>1.2731481481481483E-3</v>
      </c>
      <c r="P10" s="7">
        <f t="shared" ref="P10:P15" si="2">N10+O10</f>
        <v>7.9629629629629634E-3</v>
      </c>
      <c r="Q10" s="1">
        <v>4</v>
      </c>
      <c r="R10" s="62">
        <v>0.52500000000000002</v>
      </c>
      <c r="S10" s="62">
        <v>0.55347222222222225</v>
      </c>
      <c r="T10" s="162">
        <f>S10-R10</f>
        <v>2.8472222222222232E-2</v>
      </c>
      <c r="U10" s="161">
        <v>5</v>
      </c>
      <c r="V10" s="175">
        <v>4</v>
      </c>
      <c r="W10" s="7">
        <v>3.5069444444444445E-3</v>
      </c>
      <c r="X10" s="7">
        <v>0</v>
      </c>
      <c r="Y10" s="7">
        <f t="shared" ref="Y10:Y15" si="3">W10+X10</f>
        <v>3.5069444444444445E-3</v>
      </c>
      <c r="Z10" s="174">
        <v>5</v>
      </c>
      <c r="AA10" s="7">
        <v>2.3379629629629631E-3</v>
      </c>
      <c r="AB10" s="7">
        <v>3.4722222222222224E-4</v>
      </c>
      <c r="AC10" s="7">
        <f t="shared" ref="AC10:AC15" si="4">AA10+AB10</f>
        <v>2.6851851851851854E-3</v>
      </c>
      <c r="AD10" s="1">
        <v>7</v>
      </c>
      <c r="AE10" s="10">
        <f t="shared" ref="AE10:AE15" si="5">E10+I10+M10+Q10+V10+Z10+AD10</f>
        <v>37</v>
      </c>
      <c r="AF10" s="1">
        <v>5</v>
      </c>
      <c r="AG10" s="116"/>
      <c r="AH10" s="108">
        <v>0.47222222222222227</v>
      </c>
      <c r="AI10" s="108">
        <v>0.57430555555555551</v>
      </c>
      <c r="AJ10" s="108">
        <f t="shared" ref="AJ10:AJ12" si="6">AI10-AH10</f>
        <v>0.10208333333333325</v>
      </c>
      <c r="AK10" s="110">
        <v>2.0833333333333333E-3</v>
      </c>
      <c r="AL10" s="111">
        <f>AJ10-AK10</f>
        <v>9.9999999999999908E-2</v>
      </c>
      <c r="AM10" s="159"/>
    </row>
    <row r="11" spans="1:46" s="25" customFormat="1" ht="32.25">
      <c r="A11" s="104" t="s">
        <v>152</v>
      </c>
      <c r="B11" s="7">
        <v>1.9791666666666668E-3</v>
      </c>
      <c r="C11" s="7">
        <v>0</v>
      </c>
      <c r="D11" s="7">
        <f t="shared" ref="D11:D15" si="7">B11+C11</f>
        <v>1.9791666666666668E-3</v>
      </c>
      <c r="E11" s="1">
        <v>4</v>
      </c>
      <c r="F11" s="7">
        <v>1.4467592592592594E-3</v>
      </c>
      <c r="G11" s="7">
        <v>0</v>
      </c>
      <c r="H11" s="7">
        <f t="shared" si="0"/>
        <v>1.4467592592592594E-3</v>
      </c>
      <c r="I11" s="1">
        <v>3</v>
      </c>
      <c r="J11" s="7">
        <v>1.2152777777777778E-3</v>
      </c>
      <c r="K11" s="7">
        <v>3.4722222222222224E-4</v>
      </c>
      <c r="L11" s="7">
        <f t="shared" si="1"/>
        <v>1.5625000000000001E-3</v>
      </c>
      <c r="M11" s="1">
        <v>3</v>
      </c>
      <c r="N11" s="7">
        <v>5.5555555555555558E-3</v>
      </c>
      <c r="O11" s="7">
        <v>3.1249999999999997E-3</v>
      </c>
      <c r="P11" s="7">
        <f t="shared" si="2"/>
        <v>8.6805555555555559E-3</v>
      </c>
      <c r="Q11" s="1">
        <v>5</v>
      </c>
      <c r="R11" s="62">
        <v>0.5444444444444444</v>
      </c>
      <c r="S11" s="62">
        <v>0.56666666666666665</v>
      </c>
      <c r="T11" s="162">
        <f t="shared" ref="T11:T15" si="8">S11-R11</f>
        <v>2.2222222222222254E-2</v>
      </c>
      <c r="U11" s="161">
        <v>5</v>
      </c>
      <c r="V11" s="175">
        <v>4</v>
      </c>
      <c r="W11" s="7">
        <v>3.1249999999999997E-3</v>
      </c>
      <c r="X11" s="7">
        <v>0</v>
      </c>
      <c r="Y11" s="7">
        <f t="shared" si="3"/>
        <v>3.1249999999999997E-3</v>
      </c>
      <c r="Z11" s="174">
        <v>2</v>
      </c>
      <c r="AA11" s="7">
        <v>1.7824074074074072E-3</v>
      </c>
      <c r="AB11" s="7">
        <v>0</v>
      </c>
      <c r="AC11" s="7">
        <f t="shared" si="4"/>
        <v>1.7824074074074072E-3</v>
      </c>
      <c r="AD11" s="1">
        <v>4</v>
      </c>
      <c r="AE11" s="10">
        <f t="shared" si="5"/>
        <v>25</v>
      </c>
      <c r="AF11" s="1" t="s">
        <v>51</v>
      </c>
      <c r="AG11" s="116"/>
      <c r="AH11" s="108">
        <v>0.4861111111111111</v>
      </c>
      <c r="AI11" s="108">
        <v>0.58611111111111114</v>
      </c>
      <c r="AJ11" s="108">
        <f t="shared" si="6"/>
        <v>0.10000000000000003</v>
      </c>
      <c r="AK11" s="110">
        <v>1.8749999999999999E-2</v>
      </c>
      <c r="AL11" s="111">
        <f t="shared" ref="AL11:AL12" si="9">AJ11-AK11</f>
        <v>8.1250000000000031E-2</v>
      </c>
      <c r="AM11" s="157"/>
    </row>
    <row r="12" spans="1:46" s="25" customFormat="1" ht="32.25">
      <c r="A12" s="104" t="s">
        <v>60</v>
      </c>
      <c r="B12" s="7">
        <v>1.8402777777777777E-3</v>
      </c>
      <c r="C12" s="7">
        <v>0</v>
      </c>
      <c r="D12" s="7">
        <f t="shared" si="7"/>
        <v>1.8402777777777777E-3</v>
      </c>
      <c r="E12" s="1">
        <v>3</v>
      </c>
      <c r="F12" s="7">
        <v>7.175925925925927E-4</v>
      </c>
      <c r="G12" s="7">
        <v>0</v>
      </c>
      <c r="H12" s="7">
        <f t="shared" si="0"/>
        <v>7.175925925925927E-4</v>
      </c>
      <c r="I12" s="1">
        <v>1</v>
      </c>
      <c r="J12" s="7">
        <v>1.0763888888888889E-3</v>
      </c>
      <c r="K12" s="7">
        <v>3.4722222222222224E-4</v>
      </c>
      <c r="L12" s="7">
        <f t="shared" si="1"/>
        <v>1.4236111111111112E-3</v>
      </c>
      <c r="M12" s="1">
        <v>2</v>
      </c>
      <c r="N12" s="7">
        <v>3.4606481481481485E-3</v>
      </c>
      <c r="O12" s="7">
        <v>1.3888888888888889E-3</v>
      </c>
      <c r="P12" s="7">
        <f t="shared" si="2"/>
        <v>4.8495370370370376E-3</v>
      </c>
      <c r="Q12" s="1">
        <v>2</v>
      </c>
      <c r="R12" s="62">
        <v>0.55138888888888882</v>
      </c>
      <c r="S12" s="62">
        <v>0.56736111111111109</v>
      </c>
      <c r="T12" s="62">
        <f t="shared" si="8"/>
        <v>1.5972222222222276E-2</v>
      </c>
      <c r="U12" s="161">
        <v>5</v>
      </c>
      <c r="V12" s="175">
        <v>1</v>
      </c>
      <c r="W12" s="7">
        <v>3.1712962962962958E-3</v>
      </c>
      <c r="X12" s="7">
        <v>0</v>
      </c>
      <c r="Y12" s="7">
        <f t="shared" si="3"/>
        <v>3.1712962962962958E-3</v>
      </c>
      <c r="Z12" s="174">
        <v>3</v>
      </c>
      <c r="AA12" s="7">
        <v>1.4699074074074074E-3</v>
      </c>
      <c r="AB12" s="7">
        <v>0</v>
      </c>
      <c r="AC12" s="7">
        <f t="shared" si="4"/>
        <v>1.4699074074074074E-3</v>
      </c>
      <c r="AD12" s="1">
        <v>2</v>
      </c>
      <c r="AE12" s="10">
        <f t="shared" si="5"/>
        <v>14</v>
      </c>
      <c r="AF12" s="1" t="s">
        <v>50</v>
      </c>
      <c r="AG12" s="116"/>
      <c r="AH12" s="108">
        <v>0.5</v>
      </c>
      <c r="AI12" s="108">
        <v>0.59097222222222223</v>
      </c>
      <c r="AJ12" s="108">
        <f t="shared" si="6"/>
        <v>9.0972222222222232E-2</v>
      </c>
      <c r="AK12" s="110">
        <v>1.8749999999999999E-2</v>
      </c>
      <c r="AL12" s="111">
        <f t="shared" si="9"/>
        <v>7.2222222222222229E-2</v>
      </c>
      <c r="AM12" s="157"/>
    </row>
    <row r="13" spans="1:46" s="25" customFormat="1" ht="18.75">
      <c r="A13" s="104" t="s">
        <v>61</v>
      </c>
      <c r="B13" s="7">
        <v>1.6782407407407406E-3</v>
      </c>
      <c r="C13" s="7">
        <v>0</v>
      </c>
      <c r="D13" s="7">
        <f t="shared" si="7"/>
        <v>1.6782407407407406E-3</v>
      </c>
      <c r="E13" s="1">
        <v>2</v>
      </c>
      <c r="F13" s="7">
        <v>9.9537037037037042E-4</v>
      </c>
      <c r="G13" s="7">
        <v>4.6296296296296293E-4</v>
      </c>
      <c r="H13" s="7">
        <f t="shared" si="0"/>
        <v>1.4583333333333334E-3</v>
      </c>
      <c r="I13" s="1">
        <v>4</v>
      </c>
      <c r="J13" s="7">
        <v>1.6087962962962963E-3</v>
      </c>
      <c r="K13" s="7">
        <v>1.0416666666666667E-3</v>
      </c>
      <c r="L13" s="7">
        <f t="shared" si="1"/>
        <v>2.650462962962963E-3</v>
      </c>
      <c r="M13" s="1">
        <v>6</v>
      </c>
      <c r="N13" s="7">
        <v>7.5462962962962966E-3</v>
      </c>
      <c r="O13" s="7">
        <v>2.3148148148148151E-3</v>
      </c>
      <c r="P13" s="7">
        <f t="shared" si="2"/>
        <v>9.8611111111111122E-3</v>
      </c>
      <c r="Q13" s="1">
        <v>6</v>
      </c>
      <c r="R13" s="62">
        <v>0.57638888888888895</v>
      </c>
      <c r="S13" s="62">
        <v>0.59583333333333333</v>
      </c>
      <c r="T13" s="62">
        <f t="shared" si="8"/>
        <v>1.9444444444444375E-2</v>
      </c>
      <c r="U13" s="161">
        <v>5</v>
      </c>
      <c r="V13" s="175">
        <v>2</v>
      </c>
      <c r="W13" s="7">
        <v>3.483796296296296E-3</v>
      </c>
      <c r="X13" s="7">
        <v>0</v>
      </c>
      <c r="Y13" s="7">
        <f t="shared" si="3"/>
        <v>3.483796296296296E-3</v>
      </c>
      <c r="Z13" s="174">
        <v>4</v>
      </c>
      <c r="AA13" s="7">
        <v>1.6550925925925926E-3</v>
      </c>
      <c r="AB13" s="7">
        <v>0</v>
      </c>
      <c r="AC13" s="7">
        <f t="shared" si="4"/>
        <v>1.6550925925925926E-3</v>
      </c>
      <c r="AD13" s="1">
        <v>3</v>
      </c>
      <c r="AE13" s="10">
        <f t="shared" si="5"/>
        <v>27</v>
      </c>
      <c r="AF13" s="1">
        <v>4</v>
      </c>
      <c r="AG13" s="116"/>
      <c r="AH13" s="108">
        <v>0.51388888888888895</v>
      </c>
      <c r="AI13" s="108">
        <v>0.62083333333333335</v>
      </c>
      <c r="AJ13" s="108">
        <f>AI13-AH13</f>
        <v>0.1069444444444444</v>
      </c>
      <c r="AK13" s="110">
        <v>1.5972222222222224E-2</v>
      </c>
      <c r="AL13" s="111">
        <f>AJ13-AK13</f>
        <v>9.0972222222222177E-2</v>
      </c>
      <c r="AM13" s="157"/>
    </row>
    <row r="14" spans="1:46" s="25" customFormat="1" ht="32.25">
      <c r="A14" s="104" t="s">
        <v>138</v>
      </c>
      <c r="B14" s="7">
        <v>2.7893518518518519E-3</v>
      </c>
      <c r="C14" s="7">
        <v>0</v>
      </c>
      <c r="D14" s="7">
        <f t="shared" si="7"/>
        <v>2.7893518518518519E-3</v>
      </c>
      <c r="E14" s="1">
        <v>6</v>
      </c>
      <c r="F14" s="7">
        <v>1.4351851851851854E-3</v>
      </c>
      <c r="G14" s="7">
        <v>4.6296296296296293E-4</v>
      </c>
      <c r="H14" s="7">
        <f t="shared" si="0"/>
        <v>1.8981481481481484E-3</v>
      </c>
      <c r="I14" s="1">
        <v>6</v>
      </c>
      <c r="J14" s="7">
        <v>1.4004629629629629E-3</v>
      </c>
      <c r="K14" s="7">
        <v>2.4305555555555556E-3</v>
      </c>
      <c r="L14" s="7">
        <f t="shared" si="1"/>
        <v>3.8310185185185183E-3</v>
      </c>
      <c r="M14" s="1">
        <v>7</v>
      </c>
      <c r="N14" s="7">
        <v>3.6226851851851854E-3</v>
      </c>
      <c r="O14" s="7">
        <v>1.6203703703703703E-3</v>
      </c>
      <c r="P14" s="7">
        <f t="shared" si="2"/>
        <v>5.2430555555555555E-3</v>
      </c>
      <c r="Q14" s="1">
        <v>3</v>
      </c>
      <c r="R14" s="62">
        <v>0.58124999999999993</v>
      </c>
      <c r="S14" s="62">
        <v>0.61388888888888882</v>
      </c>
      <c r="T14" s="162">
        <f t="shared" si="8"/>
        <v>3.2638888888888884E-2</v>
      </c>
      <c r="U14" s="161">
        <v>5</v>
      </c>
      <c r="V14" s="175">
        <v>4</v>
      </c>
      <c r="W14" s="62">
        <v>3.9351851851851857E-3</v>
      </c>
      <c r="X14" s="62">
        <v>0</v>
      </c>
      <c r="Y14" s="7">
        <f t="shared" si="3"/>
        <v>3.9351851851851857E-3</v>
      </c>
      <c r="Z14" s="175">
        <v>7</v>
      </c>
      <c r="AA14" s="7">
        <v>1.5624999999999999E-3</v>
      </c>
      <c r="AB14" s="7">
        <v>3.4722222222222224E-4</v>
      </c>
      <c r="AC14" s="7">
        <f t="shared" si="4"/>
        <v>1.9097222222222222E-3</v>
      </c>
      <c r="AD14" s="1">
        <v>5</v>
      </c>
      <c r="AE14" s="10">
        <f t="shared" si="5"/>
        <v>38</v>
      </c>
      <c r="AF14" s="1">
        <v>6</v>
      </c>
      <c r="AG14" s="116"/>
      <c r="AH14" s="108">
        <v>0.52777777777777779</v>
      </c>
      <c r="AI14" s="108">
        <v>0.64374999999999993</v>
      </c>
      <c r="AJ14" s="108">
        <f t="shared" ref="AJ14:AJ15" si="10">AI14-AH14</f>
        <v>0.11597222222222214</v>
      </c>
      <c r="AK14" s="110">
        <v>2.361111111111111E-2</v>
      </c>
      <c r="AL14" s="111">
        <f t="shared" ref="AL14:AL15" si="11">AJ14-AK14</f>
        <v>9.2361111111111033E-2</v>
      </c>
      <c r="AM14" s="157"/>
    </row>
    <row r="15" spans="1:46" s="25" customFormat="1" ht="18.75">
      <c r="A15" s="104" t="s">
        <v>64</v>
      </c>
      <c r="B15" s="7">
        <v>1.5162037037037036E-3</v>
      </c>
      <c r="C15" s="7">
        <v>0</v>
      </c>
      <c r="D15" s="7">
        <f t="shared" si="7"/>
        <v>1.5162037037037036E-3</v>
      </c>
      <c r="E15" s="1">
        <v>1</v>
      </c>
      <c r="F15" s="7">
        <v>9.4907407407407408E-4</v>
      </c>
      <c r="G15" s="7">
        <v>0</v>
      </c>
      <c r="H15" s="7">
        <f t="shared" si="0"/>
        <v>9.4907407407407408E-4</v>
      </c>
      <c r="I15" s="1">
        <v>2</v>
      </c>
      <c r="J15" s="7">
        <v>8.3333333333333339E-4</v>
      </c>
      <c r="K15" s="7">
        <v>0</v>
      </c>
      <c r="L15" s="7">
        <f t="shared" si="1"/>
        <v>8.3333333333333339E-4</v>
      </c>
      <c r="M15" s="1">
        <v>1</v>
      </c>
      <c r="N15" s="7">
        <v>3.5763888888888894E-3</v>
      </c>
      <c r="O15" s="7">
        <v>9.2592592592592585E-4</v>
      </c>
      <c r="P15" s="7">
        <f t="shared" si="2"/>
        <v>4.5023148148148149E-3</v>
      </c>
      <c r="Q15" s="1">
        <v>1</v>
      </c>
      <c r="R15" s="62">
        <v>0.58819444444444446</v>
      </c>
      <c r="S15" s="62">
        <v>0.60833333333333328</v>
      </c>
      <c r="T15" s="62">
        <f t="shared" si="8"/>
        <v>2.0138888888888817E-2</v>
      </c>
      <c r="U15" s="161">
        <v>5</v>
      </c>
      <c r="V15" s="175">
        <v>3</v>
      </c>
      <c r="W15" s="62">
        <v>3.1134259259259257E-3</v>
      </c>
      <c r="X15" s="62">
        <v>0</v>
      </c>
      <c r="Y15" s="7">
        <f t="shared" si="3"/>
        <v>3.1134259259259257E-3</v>
      </c>
      <c r="Z15" s="175">
        <v>1</v>
      </c>
      <c r="AA15" s="7">
        <v>1.2037037037037038E-3</v>
      </c>
      <c r="AB15" s="7">
        <v>0</v>
      </c>
      <c r="AC15" s="7">
        <f t="shared" si="4"/>
        <v>1.2037037037037038E-3</v>
      </c>
      <c r="AD15" s="1">
        <v>1</v>
      </c>
      <c r="AE15" s="10">
        <f t="shared" si="5"/>
        <v>10</v>
      </c>
      <c r="AF15" s="1" t="s">
        <v>49</v>
      </c>
      <c r="AG15" s="116"/>
      <c r="AH15" s="108">
        <v>0.53472222222222221</v>
      </c>
      <c r="AI15" s="108">
        <v>0.63611111111111118</v>
      </c>
      <c r="AJ15" s="108">
        <f t="shared" si="10"/>
        <v>0.10138888888888897</v>
      </c>
      <c r="AK15" s="110">
        <v>2.2222222222222223E-2</v>
      </c>
      <c r="AL15" s="111">
        <f t="shared" si="11"/>
        <v>7.9166666666666746E-2</v>
      </c>
      <c r="AM15" s="157"/>
    </row>
    <row r="16" spans="1:46" s="25" customFormat="1" ht="18.75">
      <c r="A16" s="115"/>
      <c r="B16" s="116"/>
      <c r="C16" s="116"/>
      <c r="D16" s="116"/>
      <c r="E16" s="117"/>
      <c r="F16" s="116"/>
      <c r="G16" s="116"/>
      <c r="H16" s="116"/>
      <c r="I16" s="117"/>
      <c r="J16" s="116"/>
      <c r="K16" s="116"/>
      <c r="L16" s="116"/>
      <c r="M16" s="117"/>
      <c r="N16" s="116"/>
      <c r="O16" s="116"/>
      <c r="P16" s="116"/>
      <c r="Q16" s="117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7"/>
      <c r="AC16" s="119"/>
      <c r="AD16" s="117"/>
      <c r="AE16" s="116"/>
      <c r="AF16" s="116"/>
      <c r="AG16" s="116"/>
      <c r="AH16" s="117"/>
      <c r="AI16" s="120"/>
      <c r="AJ16" s="116"/>
      <c r="AK16" s="120"/>
      <c r="AL16" s="117"/>
      <c r="AM16" s="121"/>
      <c r="AN16" s="117"/>
      <c r="AP16" s="122"/>
      <c r="AQ16" s="122"/>
      <c r="AR16" s="122"/>
      <c r="AS16" s="123"/>
      <c r="AT16" s="124"/>
    </row>
    <row r="17" spans="1:47" s="25" customFormat="1" ht="18.75">
      <c r="A17" s="115"/>
      <c r="B17" s="116"/>
      <c r="C17" s="116"/>
      <c r="D17" s="116"/>
      <c r="E17" s="117"/>
      <c r="F17" s="116"/>
      <c r="G17" s="116"/>
      <c r="H17" s="116"/>
      <c r="I17" s="117"/>
      <c r="J17" s="116"/>
      <c r="K17" s="116"/>
      <c r="L17" s="116"/>
      <c r="M17" s="117"/>
      <c r="N17" s="116"/>
      <c r="O17" s="116"/>
      <c r="P17" s="116"/>
      <c r="Q17" s="117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7"/>
      <c r="AC17" s="119"/>
      <c r="AD17" s="117"/>
      <c r="AE17" s="116"/>
      <c r="AF17" s="116"/>
      <c r="AG17" s="116"/>
      <c r="AH17" s="117"/>
      <c r="AI17" s="120"/>
      <c r="AJ17" s="116"/>
      <c r="AK17" s="120"/>
      <c r="AL17" s="117"/>
      <c r="AM17" s="121"/>
      <c r="AN17" s="117"/>
      <c r="AP17" s="122"/>
      <c r="AQ17" s="122"/>
      <c r="AR17" s="122"/>
      <c r="AS17" s="123"/>
      <c r="AT17" s="124"/>
    </row>
    <row r="18" spans="1:47" ht="15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U18" s="11"/>
    </row>
    <row r="19" spans="1:47" ht="30">
      <c r="A19" s="3"/>
      <c r="B19" s="3"/>
      <c r="D19" s="29" t="s">
        <v>46</v>
      </c>
    </row>
    <row r="20" spans="1:47">
      <c r="A20" s="4"/>
      <c r="B20" s="4"/>
      <c r="C20" s="4"/>
    </row>
    <row r="21" spans="1:47" ht="15.75" customHeight="1">
      <c r="A21" s="245" t="s">
        <v>2</v>
      </c>
      <c r="B21" s="242" t="s">
        <v>32</v>
      </c>
      <c r="C21" s="243"/>
      <c r="D21" s="243"/>
      <c r="E21" s="244"/>
      <c r="F21" s="242" t="s">
        <v>175</v>
      </c>
      <c r="G21" s="243"/>
      <c r="H21" s="243"/>
      <c r="I21" s="244"/>
      <c r="J21" s="242" t="s">
        <v>176</v>
      </c>
      <c r="K21" s="243"/>
      <c r="L21" s="243"/>
      <c r="M21" s="243"/>
      <c r="N21" s="244"/>
      <c r="O21" s="242" t="s">
        <v>35</v>
      </c>
      <c r="P21" s="243"/>
      <c r="Q21" s="243"/>
      <c r="R21" s="244"/>
      <c r="S21" s="242" t="s">
        <v>179</v>
      </c>
      <c r="T21" s="243"/>
      <c r="U21" s="243"/>
      <c r="V21" s="244"/>
      <c r="W21" s="242" t="s">
        <v>178</v>
      </c>
      <c r="X21" s="243"/>
      <c r="Y21" s="243"/>
      <c r="Z21" s="244"/>
      <c r="AA21" s="242" t="s">
        <v>182</v>
      </c>
      <c r="AB21" s="243"/>
      <c r="AC21" s="243"/>
      <c r="AD21" s="243"/>
      <c r="AE21" s="244"/>
      <c r="AF21" s="242" t="s">
        <v>177</v>
      </c>
      <c r="AG21" s="243"/>
      <c r="AH21" s="243"/>
      <c r="AI21" s="244"/>
      <c r="AJ21" s="242" t="s">
        <v>63</v>
      </c>
      <c r="AK21" s="243"/>
      <c r="AL21" s="243"/>
      <c r="AM21" s="244"/>
      <c r="AN21" s="239" t="s">
        <v>11</v>
      </c>
      <c r="AO21" s="239" t="s">
        <v>12</v>
      </c>
      <c r="AP21" s="153"/>
      <c r="AQ21" s="141" t="s">
        <v>43</v>
      </c>
      <c r="AR21" s="246" t="s">
        <v>44</v>
      </c>
      <c r="AS21" s="246" t="s">
        <v>68</v>
      </c>
      <c r="AT21" s="246" t="s">
        <v>53</v>
      </c>
      <c r="AU21" s="246" t="s">
        <v>67</v>
      </c>
    </row>
    <row r="22" spans="1:47" ht="31.5">
      <c r="A22" s="245"/>
      <c r="B22" s="6" t="s">
        <v>13</v>
      </c>
      <c r="C22" s="6" t="s">
        <v>14</v>
      </c>
      <c r="D22" s="92" t="s">
        <v>15</v>
      </c>
      <c r="E22" s="92" t="s">
        <v>16</v>
      </c>
      <c r="F22" s="6" t="s">
        <v>13</v>
      </c>
      <c r="G22" s="6" t="s">
        <v>14</v>
      </c>
      <c r="H22" s="6" t="s">
        <v>15</v>
      </c>
      <c r="I22" s="6" t="s">
        <v>16</v>
      </c>
      <c r="J22" s="92" t="s">
        <v>43</v>
      </c>
      <c r="K22" s="92" t="s">
        <v>44</v>
      </c>
      <c r="L22" s="92" t="s">
        <v>45</v>
      </c>
      <c r="M22" s="30" t="s">
        <v>17</v>
      </c>
      <c r="N22" s="92" t="s">
        <v>16</v>
      </c>
      <c r="O22" s="6" t="s">
        <v>13</v>
      </c>
      <c r="P22" s="6" t="s">
        <v>14</v>
      </c>
      <c r="Q22" s="92" t="s">
        <v>15</v>
      </c>
      <c r="R22" s="92" t="s">
        <v>16</v>
      </c>
      <c r="S22" s="6" t="s">
        <v>13</v>
      </c>
      <c r="T22" s="6" t="s">
        <v>14</v>
      </c>
      <c r="U22" s="92" t="s">
        <v>15</v>
      </c>
      <c r="V22" s="92" t="s">
        <v>16</v>
      </c>
      <c r="W22" s="6" t="s">
        <v>13</v>
      </c>
      <c r="X22" s="6" t="s">
        <v>14</v>
      </c>
      <c r="Y22" s="92" t="s">
        <v>15</v>
      </c>
      <c r="Z22" s="92" t="s">
        <v>16</v>
      </c>
      <c r="AA22" s="92" t="s">
        <v>43</v>
      </c>
      <c r="AB22" s="92" t="s">
        <v>44</v>
      </c>
      <c r="AC22" s="92" t="s">
        <v>45</v>
      </c>
      <c r="AD22" s="30" t="s">
        <v>17</v>
      </c>
      <c r="AE22" s="92" t="s">
        <v>16</v>
      </c>
      <c r="AF22" s="6" t="s">
        <v>13</v>
      </c>
      <c r="AG22" s="6" t="s">
        <v>14</v>
      </c>
      <c r="AH22" s="92" t="s">
        <v>15</v>
      </c>
      <c r="AI22" s="92" t="s">
        <v>16</v>
      </c>
      <c r="AJ22" s="6" t="s">
        <v>13</v>
      </c>
      <c r="AK22" s="6" t="s">
        <v>14</v>
      </c>
      <c r="AL22" s="6" t="s">
        <v>15</v>
      </c>
      <c r="AM22" s="6" t="s">
        <v>16</v>
      </c>
      <c r="AN22" s="239"/>
      <c r="AO22" s="239"/>
      <c r="AP22" s="158"/>
      <c r="AQ22" s="142"/>
      <c r="AR22" s="247"/>
      <c r="AS22" s="247"/>
      <c r="AT22" s="247"/>
      <c r="AU22" s="247"/>
    </row>
    <row r="23" spans="1:47" s="25" customFormat="1" ht="15.75" customHeight="1">
      <c r="A23" s="104" t="s">
        <v>60</v>
      </c>
      <c r="B23" s="148">
        <v>1.7013888888888892E-3</v>
      </c>
      <c r="C23" s="7">
        <v>0</v>
      </c>
      <c r="D23" s="7">
        <f t="shared" ref="D23:D26" si="12">B23+C23</f>
        <v>1.7013888888888892E-3</v>
      </c>
      <c r="E23" s="1">
        <v>2</v>
      </c>
      <c r="F23" s="145">
        <v>1.5046296296296294E-3</v>
      </c>
      <c r="G23" s="7">
        <v>0</v>
      </c>
      <c r="H23" s="7">
        <f t="shared" ref="H23:H26" si="13">F23+G23</f>
        <v>1.5046296296296294E-3</v>
      </c>
      <c r="I23" s="1">
        <v>4</v>
      </c>
      <c r="J23" s="146">
        <v>0.5</v>
      </c>
      <c r="K23" s="146">
        <v>0.52777777777777779</v>
      </c>
      <c r="L23" s="150">
        <f>K23-J23</f>
        <v>2.777777777777779E-2</v>
      </c>
      <c r="M23" s="8">
        <v>1</v>
      </c>
      <c r="N23" s="1">
        <v>1</v>
      </c>
      <c r="O23" s="236" t="s">
        <v>187</v>
      </c>
      <c r="P23" s="237"/>
      <c r="Q23" s="238"/>
      <c r="R23" s="176">
        <v>4</v>
      </c>
      <c r="S23" s="7">
        <v>4.7337962962962958E-3</v>
      </c>
      <c r="T23" s="7">
        <v>0</v>
      </c>
      <c r="U23" s="7">
        <f>S23+T23</f>
        <v>4.7337962962962958E-3</v>
      </c>
      <c r="V23" s="1">
        <v>3</v>
      </c>
      <c r="W23" s="7">
        <v>4.340277777777778E-3</v>
      </c>
      <c r="X23" s="7">
        <v>5.7870370370370378E-4</v>
      </c>
      <c r="Y23" s="7">
        <f>W23+X23</f>
        <v>4.9189814814814816E-3</v>
      </c>
      <c r="Z23" s="1">
        <v>4</v>
      </c>
      <c r="AA23" s="62">
        <v>0.59861111111111109</v>
      </c>
      <c r="AB23" s="62">
        <v>0.62222222222222223</v>
      </c>
      <c r="AC23" s="150">
        <f>AB23-AA23</f>
        <v>2.3611111111111138E-2</v>
      </c>
      <c r="AD23" s="8">
        <v>2</v>
      </c>
      <c r="AE23" s="1">
        <v>3</v>
      </c>
      <c r="AF23" s="7">
        <v>2.2685185185185182E-3</v>
      </c>
      <c r="AG23" s="7">
        <v>0</v>
      </c>
      <c r="AH23" s="7">
        <f>AG23+AF23</f>
        <v>2.2685185185185182E-3</v>
      </c>
      <c r="AI23" s="1">
        <v>3</v>
      </c>
      <c r="AJ23" s="7">
        <v>7.5115740740740742E-3</v>
      </c>
      <c r="AK23" s="7">
        <v>0</v>
      </c>
      <c r="AL23" s="7">
        <f>AJ23+AK23</f>
        <v>7.5115740740740742E-3</v>
      </c>
      <c r="AM23" s="1">
        <v>4</v>
      </c>
      <c r="AN23" s="177">
        <f>E23+I23+N23+R23+V23+Z23+AE23+AI23+AM23</f>
        <v>28</v>
      </c>
      <c r="AO23" s="1">
        <v>4</v>
      </c>
      <c r="AP23" s="120"/>
      <c r="AQ23" s="109">
        <v>0.46180555555555558</v>
      </c>
      <c r="AR23" s="109">
        <v>0.64652777777777781</v>
      </c>
      <c r="AS23" s="109">
        <f>AR23-AQ23</f>
        <v>0.18472222222222223</v>
      </c>
      <c r="AT23" s="165">
        <v>1.2499999999999999E-2</v>
      </c>
      <c r="AU23" s="170">
        <f>AS23-AT23</f>
        <v>0.17222222222222222</v>
      </c>
    </row>
    <row r="24" spans="1:47" s="25" customFormat="1" ht="31.5">
      <c r="A24" s="104" t="s">
        <v>138</v>
      </c>
      <c r="B24" s="148">
        <v>1.5972222222222221E-3</v>
      </c>
      <c r="C24" s="7">
        <v>0</v>
      </c>
      <c r="D24" s="7">
        <f t="shared" si="12"/>
        <v>1.5972222222222221E-3</v>
      </c>
      <c r="E24" s="1">
        <v>1</v>
      </c>
      <c r="F24" s="7">
        <v>8.3333333333333339E-4</v>
      </c>
      <c r="G24" s="7">
        <v>0</v>
      </c>
      <c r="H24" s="7">
        <f t="shared" si="13"/>
        <v>8.3333333333333339E-4</v>
      </c>
      <c r="I24" s="1">
        <v>1</v>
      </c>
      <c r="J24" s="146">
        <v>0.5</v>
      </c>
      <c r="K24" s="146">
        <v>0.52916666666666667</v>
      </c>
      <c r="L24" s="150">
        <f t="shared" ref="L24:L26" si="14">K24-J24</f>
        <v>2.9166666666666674E-2</v>
      </c>
      <c r="M24" s="151">
        <v>1</v>
      </c>
      <c r="N24" s="152">
        <v>1</v>
      </c>
      <c r="O24" s="7">
        <v>8.7962962962962968E-3</v>
      </c>
      <c r="P24" s="7">
        <v>4.6296296296296293E-4</v>
      </c>
      <c r="Q24" s="7">
        <f t="shared" ref="Q24:Q26" si="15">O24+P24</f>
        <v>9.2592592592592605E-3</v>
      </c>
      <c r="R24" s="9">
        <v>2</v>
      </c>
      <c r="S24" s="166">
        <v>4.1782407407407402E-3</v>
      </c>
      <c r="T24" s="166">
        <v>3.4722222222222224E-4</v>
      </c>
      <c r="U24" s="7">
        <f t="shared" ref="U24:U26" si="16">S24+T24</f>
        <v>4.525462962962962E-3</v>
      </c>
      <c r="V24" s="9">
        <v>2</v>
      </c>
      <c r="W24" s="167">
        <v>4.1666666666666666E-3</v>
      </c>
      <c r="X24" s="167">
        <v>0</v>
      </c>
      <c r="Y24" s="7">
        <f t="shared" ref="Y24:Y26" si="17">W24+X24</f>
        <v>4.1666666666666666E-3</v>
      </c>
      <c r="Z24" s="9">
        <v>2</v>
      </c>
      <c r="AA24" s="62">
        <v>0.58680555555555558</v>
      </c>
      <c r="AB24" s="62">
        <v>0.59930555555555554</v>
      </c>
      <c r="AC24" s="150">
        <f t="shared" ref="AC24:AC26" si="18">AB24-AA24</f>
        <v>1.2499999999999956E-2</v>
      </c>
      <c r="AD24" s="8">
        <v>3</v>
      </c>
      <c r="AE24" s="1">
        <v>1</v>
      </c>
      <c r="AF24" s="7">
        <v>2.0949074074074073E-3</v>
      </c>
      <c r="AG24" s="7">
        <v>0</v>
      </c>
      <c r="AH24" s="7">
        <f t="shared" ref="AH24:AH26" si="19">AG24+AF24</f>
        <v>2.0949074074074073E-3</v>
      </c>
      <c r="AI24" s="1">
        <v>2</v>
      </c>
      <c r="AJ24" s="7">
        <v>5.7060185185185191E-3</v>
      </c>
      <c r="AK24" s="7">
        <v>0</v>
      </c>
      <c r="AL24" s="7">
        <f t="shared" ref="AL24:AL26" si="20">AJ24+AK24</f>
        <v>5.7060185185185191E-3</v>
      </c>
      <c r="AM24" s="1">
        <v>2</v>
      </c>
      <c r="AN24" s="10">
        <f t="shared" ref="AN24:AN26" si="21">E24+I24+N24+R24+V24+Z24+AE24+AI24+AM24</f>
        <v>14</v>
      </c>
      <c r="AO24" s="1" t="s">
        <v>49</v>
      </c>
      <c r="AP24" s="120"/>
      <c r="AQ24" s="109">
        <v>0.47569444444444442</v>
      </c>
      <c r="AR24" s="109">
        <v>0.62291666666666667</v>
      </c>
      <c r="AS24" s="109">
        <f t="shared" ref="AS24:AS26" si="22">AR24-AQ24</f>
        <v>0.14722222222222225</v>
      </c>
      <c r="AT24" s="165">
        <v>1.8749999999999999E-2</v>
      </c>
      <c r="AU24" s="109">
        <f t="shared" ref="AU24:AU26" si="23">AS24-AT24</f>
        <v>0.12847222222222227</v>
      </c>
    </row>
    <row r="25" spans="1:47" s="25" customFormat="1" ht="31.5">
      <c r="A25" s="104" t="s">
        <v>133</v>
      </c>
      <c r="B25" s="7">
        <v>1.6782407407407406E-3</v>
      </c>
      <c r="C25" s="7">
        <v>9.2592592592592585E-4</v>
      </c>
      <c r="D25" s="7">
        <f t="shared" si="12"/>
        <v>2.6041666666666665E-3</v>
      </c>
      <c r="E25" s="1">
        <v>4</v>
      </c>
      <c r="F25" s="7">
        <v>1.3425925925925925E-3</v>
      </c>
      <c r="G25" s="7">
        <v>0</v>
      </c>
      <c r="H25" s="7">
        <f t="shared" si="13"/>
        <v>1.3425925925925925E-3</v>
      </c>
      <c r="I25" s="1">
        <v>2</v>
      </c>
      <c r="J25" s="62">
        <v>0.51041666666666663</v>
      </c>
      <c r="K25" s="150">
        <v>0.54722222222222217</v>
      </c>
      <c r="L25" s="150">
        <f t="shared" si="14"/>
        <v>3.6805555555555536E-2</v>
      </c>
      <c r="M25" s="151">
        <v>1</v>
      </c>
      <c r="N25" s="152">
        <v>1</v>
      </c>
      <c r="O25" s="7">
        <v>3.9814814814814817E-3</v>
      </c>
      <c r="P25" s="7">
        <v>6.9444444444444447E-4</v>
      </c>
      <c r="Q25" s="7">
        <f t="shared" si="15"/>
        <v>4.6759259259259263E-3</v>
      </c>
      <c r="R25" s="1">
        <v>1</v>
      </c>
      <c r="S25" s="168">
        <v>3.8425925925925923E-3</v>
      </c>
      <c r="T25" s="168">
        <v>3.4722222222222224E-4</v>
      </c>
      <c r="U25" s="7">
        <f t="shared" si="16"/>
        <v>4.1898148148148146E-3</v>
      </c>
      <c r="V25" s="1">
        <v>1</v>
      </c>
      <c r="W25" s="169">
        <v>3.2175925925925926E-3</v>
      </c>
      <c r="X25" s="169">
        <v>1.1574074074074073E-4</v>
      </c>
      <c r="Y25" s="7">
        <f t="shared" si="17"/>
        <v>3.3333333333333335E-3</v>
      </c>
      <c r="Z25" s="1">
        <v>1</v>
      </c>
      <c r="AA25" s="62">
        <v>0.60277777777777775</v>
      </c>
      <c r="AB25" s="62">
        <v>0.63124999999999998</v>
      </c>
      <c r="AC25" s="150">
        <f t="shared" si="18"/>
        <v>2.8472222222222232E-2</v>
      </c>
      <c r="AD25" s="8">
        <v>2</v>
      </c>
      <c r="AE25" s="1">
        <v>3</v>
      </c>
      <c r="AF25" s="7">
        <v>1.4467592592592594E-3</v>
      </c>
      <c r="AG25" s="7">
        <v>0</v>
      </c>
      <c r="AH25" s="7">
        <f t="shared" si="19"/>
        <v>1.4467592592592594E-3</v>
      </c>
      <c r="AI25" s="1">
        <v>1</v>
      </c>
      <c r="AJ25" s="7">
        <v>4.9189814814814816E-3</v>
      </c>
      <c r="AK25" s="7">
        <v>0</v>
      </c>
      <c r="AL25" s="7">
        <f t="shared" si="20"/>
        <v>4.9189814814814816E-3</v>
      </c>
      <c r="AM25" s="1">
        <v>1</v>
      </c>
      <c r="AN25" s="10">
        <f t="shared" si="21"/>
        <v>15</v>
      </c>
      <c r="AO25" s="1" t="s">
        <v>50</v>
      </c>
      <c r="AP25" s="120"/>
      <c r="AQ25" s="109">
        <v>0.48958333333333331</v>
      </c>
      <c r="AR25" s="109">
        <v>0.63263888888888886</v>
      </c>
      <c r="AS25" s="109">
        <f t="shared" si="22"/>
        <v>0.14305555555555555</v>
      </c>
      <c r="AT25" s="114">
        <v>2.361111111111111E-2</v>
      </c>
      <c r="AU25" s="109">
        <f t="shared" si="23"/>
        <v>0.11944444444444444</v>
      </c>
    </row>
    <row r="26" spans="1:47" s="25" customFormat="1" ht="18.75">
      <c r="A26" s="104" t="s">
        <v>61</v>
      </c>
      <c r="B26" s="7">
        <v>1.689814814814815E-3</v>
      </c>
      <c r="C26" s="7">
        <v>6.9444444444444447E-4</v>
      </c>
      <c r="D26" s="7">
        <f t="shared" si="12"/>
        <v>2.3842592592592596E-3</v>
      </c>
      <c r="E26" s="1">
        <v>3</v>
      </c>
      <c r="F26" s="7">
        <v>1.4583333333333334E-3</v>
      </c>
      <c r="G26" s="7">
        <v>0</v>
      </c>
      <c r="H26" s="7">
        <f t="shared" si="13"/>
        <v>1.4583333333333334E-3</v>
      </c>
      <c r="I26" s="1">
        <v>3</v>
      </c>
      <c r="J26" s="62">
        <v>0.55138888888888882</v>
      </c>
      <c r="K26" s="150">
        <v>0.60625000000000007</v>
      </c>
      <c r="L26" s="150">
        <f t="shared" si="14"/>
        <v>5.4861111111111249E-2</v>
      </c>
      <c r="M26" s="151">
        <v>1</v>
      </c>
      <c r="N26" s="152">
        <v>1</v>
      </c>
      <c r="O26" s="7">
        <v>8.7962962962962968E-3</v>
      </c>
      <c r="P26" s="7">
        <v>5.7870370370370376E-3</v>
      </c>
      <c r="Q26" s="7">
        <f t="shared" si="15"/>
        <v>1.4583333333333334E-2</v>
      </c>
      <c r="R26" s="1">
        <v>3</v>
      </c>
      <c r="S26" s="168">
        <v>4.2013888888888891E-3</v>
      </c>
      <c r="T26" s="168">
        <v>1.3888888888888889E-3</v>
      </c>
      <c r="U26" s="7">
        <f t="shared" si="16"/>
        <v>5.5902777777777782E-3</v>
      </c>
      <c r="V26" s="1">
        <v>4</v>
      </c>
      <c r="W26" s="169">
        <v>4.8148148148148152E-3</v>
      </c>
      <c r="X26" s="169">
        <v>0</v>
      </c>
      <c r="Y26" s="7">
        <f t="shared" si="17"/>
        <v>4.8148148148148152E-3</v>
      </c>
      <c r="Z26" s="1">
        <v>3</v>
      </c>
      <c r="AA26" s="62">
        <v>0.64861111111111114</v>
      </c>
      <c r="AB26" s="62">
        <v>0.66597222222222219</v>
      </c>
      <c r="AC26" s="150">
        <f t="shared" si="18"/>
        <v>1.7361111111111049E-2</v>
      </c>
      <c r="AD26" s="8">
        <v>3</v>
      </c>
      <c r="AE26" s="1">
        <v>2</v>
      </c>
      <c r="AF26" s="7">
        <v>2.5231481481481481E-3</v>
      </c>
      <c r="AG26" s="145">
        <v>6.9444444444444447E-4</v>
      </c>
      <c r="AH26" s="7">
        <f t="shared" si="19"/>
        <v>3.2175925925925926E-3</v>
      </c>
      <c r="AI26" s="1">
        <v>4</v>
      </c>
      <c r="AJ26" s="7">
        <v>7.3263888888888892E-3</v>
      </c>
      <c r="AK26" s="7">
        <v>0</v>
      </c>
      <c r="AL26" s="7">
        <f t="shared" si="20"/>
        <v>7.3263888888888892E-3</v>
      </c>
      <c r="AM26" s="1">
        <v>3</v>
      </c>
      <c r="AN26" s="177">
        <f t="shared" si="21"/>
        <v>26</v>
      </c>
      <c r="AO26" s="1" t="s">
        <v>51</v>
      </c>
      <c r="AP26" s="120"/>
      <c r="AQ26" s="109">
        <v>0.49652777777777773</v>
      </c>
      <c r="AR26" s="109">
        <v>0.68888888888888899</v>
      </c>
      <c r="AS26" s="109">
        <f t="shared" si="22"/>
        <v>0.19236111111111126</v>
      </c>
      <c r="AT26" s="165">
        <v>0</v>
      </c>
      <c r="AU26" s="170">
        <f t="shared" si="23"/>
        <v>0.19236111111111126</v>
      </c>
    </row>
    <row r="27" spans="1:47" ht="31.5" customHeight="1">
      <c r="A27" s="31"/>
      <c r="B27" s="4"/>
      <c r="C27" s="4"/>
      <c r="O27" s="2"/>
    </row>
    <row r="28" spans="1:47" ht="28.5">
      <c r="A28" s="3"/>
      <c r="B28" s="3"/>
      <c r="D28" s="128" t="s">
        <v>47</v>
      </c>
      <c r="E28" s="5"/>
      <c r="O28" s="2"/>
    </row>
    <row r="29" spans="1:47" ht="12" customHeight="1">
      <c r="A29" s="4"/>
      <c r="B29" s="4"/>
      <c r="C29" s="4"/>
      <c r="O29" s="2"/>
    </row>
    <row r="30" spans="1:47" s="25" customFormat="1" ht="15.75" customHeight="1">
      <c r="A30" s="245" t="s">
        <v>2</v>
      </c>
      <c r="B30" s="242" t="s">
        <v>177</v>
      </c>
      <c r="C30" s="243"/>
      <c r="D30" s="243"/>
      <c r="E30" s="244"/>
      <c r="F30" s="242" t="s">
        <v>30</v>
      </c>
      <c r="G30" s="243"/>
      <c r="H30" s="243"/>
      <c r="I30" s="244"/>
      <c r="J30" s="242" t="s">
        <v>183</v>
      </c>
      <c r="K30" s="243"/>
      <c r="L30" s="243"/>
      <c r="M30" s="244"/>
      <c r="N30" s="242" t="s">
        <v>184</v>
      </c>
      <c r="O30" s="243"/>
      <c r="P30" s="243"/>
      <c r="Q30" s="244"/>
      <c r="R30" s="242" t="s">
        <v>186</v>
      </c>
      <c r="S30" s="253"/>
      <c r="T30" s="253"/>
      <c r="U30" s="253"/>
      <c r="V30" s="253"/>
      <c r="W30" s="242" t="s">
        <v>175</v>
      </c>
      <c r="X30" s="243"/>
      <c r="Y30" s="243"/>
      <c r="Z30" s="244"/>
      <c r="AA30" s="242" t="s">
        <v>33</v>
      </c>
      <c r="AB30" s="243"/>
      <c r="AC30" s="243"/>
      <c r="AD30" s="244"/>
      <c r="AE30" s="255" t="s">
        <v>11</v>
      </c>
      <c r="AF30" s="239" t="s">
        <v>12</v>
      </c>
      <c r="AG30" s="153"/>
      <c r="AH30" s="246" t="s">
        <v>43</v>
      </c>
      <c r="AI30" s="246" t="s">
        <v>44</v>
      </c>
      <c r="AJ30" s="246" t="s">
        <v>52</v>
      </c>
      <c r="AK30" s="246" t="s">
        <v>53</v>
      </c>
      <c r="AL30" s="246" t="s">
        <v>67</v>
      </c>
      <c r="AM30" s="254"/>
      <c r="AN30" s="254"/>
    </row>
    <row r="31" spans="1:47" s="25" customFormat="1" ht="31.5">
      <c r="A31" s="245"/>
      <c r="B31" s="6" t="s">
        <v>13</v>
      </c>
      <c r="C31" s="6" t="s">
        <v>14</v>
      </c>
      <c r="D31" s="6" t="s">
        <v>15</v>
      </c>
      <c r="E31" s="6" t="s">
        <v>16</v>
      </c>
      <c r="F31" s="6" t="s">
        <v>13</v>
      </c>
      <c r="G31" s="6" t="s">
        <v>14</v>
      </c>
      <c r="H31" s="6" t="s">
        <v>15</v>
      </c>
      <c r="I31" s="6" t="s">
        <v>16</v>
      </c>
      <c r="J31" s="6" t="s">
        <v>13</v>
      </c>
      <c r="K31" s="6" t="s">
        <v>14</v>
      </c>
      <c r="L31" s="6" t="s">
        <v>15</v>
      </c>
      <c r="M31" s="6" t="s">
        <v>16</v>
      </c>
      <c r="N31" s="6" t="s">
        <v>13</v>
      </c>
      <c r="O31" s="6" t="s">
        <v>14</v>
      </c>
      <c r="P31" s="6" t="s">
        <v>15</v>
      </c>
      <c r="Q31" s="6" t="s">
        <v>16</v>
      </c>
      <c r="R31" s="6" t="s">
        <v>43</v>
      </c>
      <c r="S31" s="6" t="s">
        <v>44</v>
      </c>
      <c r="T31" s="6" t="s">
        <v>45</v>
      </c>
      <c r="U31" s="105" t="s">
        <v>17</v>
      </c>
      <c r="V31" s="6" t="s">
        <v>16</v>
      </c>
      <c r="W31" s="6" t="s">
        <v>13</v>
      </c>
      <c r="X31" s="6" t="s">
        <v>14</v>
      </c>
      <c r="Y31" s="6" t="s">
        <v>15</v>
      </c>
      <c r="Z31" s="6" t="s">
        <v>16</v>
      </c>
      <c r="AA31" s="6" t="s">
        <v>13</v>
      </c>
      <c r="AB31" s="6" t="s">
        <v>14</v>
      </c>
      <c r="AC31" s="6" t="s">
        <v>15</v>
      </c>
      <c r="AD31" s="6" t="s">
        <v>16</v>
      </c>
      <c r="AE31" s="256"/>
      <c r="AF31" s="239"/>
      <c r="AG31" s="154"/>
      <c r="AH31" s="247"/>
      <c r="AI31" s="247"/>
      <c r="AJ31" s="247"/>
      <c r="AK31" s="247"/>
      <c r="AL31" s="247"/>
      <c r="AM31" s="254"/>
      <c r="AN31" s="254"/>
    </row>
    <row r="32" spans="1:47" s="25" customFormat="1" ht="31.5">
      <c r="A32" s="104" t="s">
        <v>119</v>
      </c>
      <c r="B32" s="7">
        <v>1.423611111111111E-3</v>
      </c>
      <c r="C32" s="7">
        <v>0</v>
      </c>
      <c r="D32" s="7">
        <f t="shared" ref="D32:D36" si="24">B32+C32</f>
        <v>1.423611111111111E-3</v>
      </c>
      <c r="E32" s="1">
        <v>5</v>
      </c>
      <c r="F32" s="7">
        <v>1.2152777777777778E-3</v>
      </c>
      <c r="G32" s="60">
        <v>2.3148148148148146E-4</v>
      </c>
      <c r="H32" s="7">
        <f t="shared" ref="H32:H36" si="25">F32+G32</f>
        <v>1.4467592592592592E-3</v>
      </c>
      <c r="I32" s="1">
        <v>1</v>
      </c>
      <c r="J32" s="7">
        <v>1.9444444444444442E-3</v>
      </c>
      <c r="K32" s="60">
        <v>6.9444444444444447E-4</v>
      </c>
      <c r="L32" s="7">
        <f t="shared" ref="L32:L36" si="26">J32+K32</f>
        <v>2.6388888888888885E-3</v>
      </c>
      <c r="M32" s="1">
        <v>3</v>
      </c>
      <c r="N32" s="7">
        <v>6.875E-3</v>
      </c>
      <c r="O32" s="7">
        <v>2.0833333333333333E-3</v>
      </c>
      <c r="P32" s="7">
        <f>N32+O32</f>
        <v>8.9583333333333338E-3</v>
      </c>
      <c r="Q32" s="1">
        <v>5</v>
      </c>
      <c r="R32" s="62">
        <v>0.56111111111111112</v>
      </c>
      <c r="S32" s="62">
        <v>0.58194444444444449</v>
      </c>
      <c r="T32" s="7">
        <f>S32-R32</f>
        <v>2.083333333333337E-2</v>
      </c>
      <c r="U32" s="8">
        <v>4</v>
      </c>
      <c r="V32" s="1">
        <v>2</v>
      </c>
      <c r="W32" s="7">
        <v>4.1898148148148146E-3</v>
      </c>
      <c r="X32" s="60">
        <v>0</v>
      </c>
      <c r="Y32" s="7">
        <f>W32+X32</f>
        <v>4.1898148148148146E-3</v>
      </c>
      <c r="Z32" s="1">
        <v>5</v>
      </c>
      <c r="AA32" s="7">
        <v>3.9699074074074072E-3</v>
      </c>
      <c r="AB32" s="7">
        <v>3.7037037037037034E-3</v>
      </c>
      <c r="AC32" s="7">
        <f>AA32+AB32</f>
        <v>7.6736111111111102E-3</v>
      </c>
      <c r="AD32" s="1">
        <v>5</v>
      </c>
      <c r="AE32" s="156">
        <f>E32+I32+M32+Q32+V32+Z32+AD32</f>
        <v>26</v>
      </c>
      <c r="AF32" s="1">
        <v>5</v>
      </c>
      <c r="AG32" s="155"/>
      <c r="AH32" s="109">
        <v>0.46527777777777773</v>
      </c>
      <c r="AI32" s="112">
        <v>0.60069444444444442</v>
      </c>
      <c r="AJ32" s="163">
        <f t="shared" ref="AJ32:AJ33" si="27">AI32-AH32</f>
        <v>0.13541666666666669</v>
      </c>
      <c r="AK32" s="114">
        <v>0</v>
      </c>
      <c r="AL32" s="164">
        <f>AJ32-AK32</f>
        <v>0.13541666666666669</v>
      </c>
      <c r="AM32" s="121"/>
      <c r="AN32" s="117"/>
    </row>
    <row r="33" spans="1:47" s="25" customFormat="1" ht="31.5">
      <c r="A33" s="104" t="s">
        <v>133</v>
      </c>
      <c r="B33" s="7">
        <v>7.9861111111111105E-4</v>
      </c>
      <c r="C33" s="7">
        <v>0</v>
      </c>
      <c r="D33" s="7">
        <f t="shared" si="24"/>
        <v>7.9861111111111105E-4</v>
      </c>
      <c r="E33" s="1">
        <v>1</v>
      </c>
      <c r="F33" s="7">
        <v>1.5740740740740741E-3</v>
      </c>
      <c r="G33" s="60">
        <v>0</v>
      </c>
      <c r="H33" s="7">
        <f t="shared" si="25"/>
        <v>1.5740740740740741E-3</v>
      </c>
      <c r="I33" s="1">
        <v>2</v>
      </c>
      <c r="J33" s="7">
        <v>9.7222222222222209E-4</v>
      </c>
      <c r="K33" s="60">
        <v>0</v>
      </c>
      <c r="L33" s="7">
        <f t="shared" si="26"/>
        <v>9.7222222222222209E-4</v>
      </c>
      <c r="M33" s="1">
        <v>1</v>
      </c>
      <c r="N33" s="7">
        <v>2.7777777777777779E-3</v>
      </c>
      <c r="O33" s="7">
        <v>1.736111111111111E-3</v>
      </c>
      <c r="P33" s="7">
        <f t="shared" ref="P33:P36" si="28">N33+O33</f>
        <v>4.5138888888888885E-3</v>
      </c>
      <c r="Q33" s="1">
        <v>1</v>
      </c>
      <c r="R33" s="150">
        <v>0.52916666666666667</v>
      </c>
      <c r="S33" s="150">
        <v>0.56041666666666667</v>
      </c>
      <c r="T33" s="171">
        <f t="shared" ref="T33:T36" si="29">S33-R33</f>
        <v>3.125E-2</v>
      </c>
      <c r="U33" s="151">
        <v>4</v>
      </c>
      <c r="V33" s="152">
        <v>4</v>
      </c>
      <c r="W33" s="7">
        <v>3.6574074074074074E-3</v>
      </c>
      <c r="X33" s="60">
        <v>0</v>
      </c>
      <c r="Y33" s="7">
        <f t="shared" ref="Y33:Y36" si="30">W33+X33</f>
        <v>3.6574074074074074E-3</v>
      </c>
      <c r="Z33" s="1">
        <v>3</v>
      </c>
      <c r="AA33" s="7">
        <v>1.7824074074074072E-3</v>
      </c>
      <c r="AB33" s="7">
        <v>0</v>
      </c>
      <c r="AC33" s="7">
        <f t="shared" ref="AC33:AC36" si="31">AA33+AB33</f>
        <v>1.7824074074074072E-3</v>
      </c>
      <c r="AD33" s="1">
        <v>1</v>
      </c>
      <c r="AE33" s="156">
        <f t="shared" ref="AE33:AE36" si="32">E33+I33+M33+Q33+V33+Z33+AD33</f>
        <v>13</v>
      </c>
      <c r="AF33" s="1" t="s">
        <v>49</v>
      </c>
      <c r="AG33" s="155"/>
      <c r="AH33" s="109">
        <v>0.47916666666666669</v>
      </c>
      <c r="AI33" s="112">
        <v>0.58333333333333337</v>
      </c>
      <c r="AJ33" s="113">
        <f t="shared" si="27"/>
        <v>0.10416666666666669</v>
      </c>
      <c r="AK33" s="114">
        <v>6.2499999999999995E-3</v>
      </c>
      <c r="AL33" s="112">
        <f>AJ33-AK33</f>
        <v>9.791666666666668E-2</v>
      </c>
      <c r="AM33" s="121"/>
      <c r="AN33" s="117"/>
      <c r="AO33" s="58"/>
    </row>
    <row r="34" spans="1:47" s="25" customFormat="1" ht="18.75">
      <c r="A34" s="104" t="s">
        <v>124</v>
      </c>
      <c r="B34" s="7">
        <v>1.1458333333333333E-3</v>
      </c>
      <c r="C34" s="7">
        <v>0</v>
      </c>
      <c r="D34" s="7">
        <f t="shared" si="24"/>
        <v>1.1458333333333333E-3</v>
      </c>
      <c r="E34" s="1">
        <v>4</v>
      </c>
      <c r="F34" s="7">
        <v>1.5162037037037036E-3</v>
      </c>
      <c r="G34" s="60">
        <v>6.9444444444444447E-4</v>
      </c>
      <c r="H34" s="7">
        <f t="shared" si="25"/>
        <v>2.2106481481481482E-3</v>
      </c>
      <c r="I34" s="1">
        <v>4</v>
      </c>
      <c r="J34" s="7">
        <v>1.3657407407407409E-3</v>
      </c>
      <c r="K34" s="60">
        <v>0</v>
      </c>
      <c r="L34" s="7">
        <f t="shared" si="26"/>
        <v>1.3657407407407409E-3</v>
      </c>
      <c r="M34" s="1">
        <v>2</v>
      </c>
      <c r="N34" s="7">
        <v>3.9930555555555561E-3</v>
      </c>
      <c r="O34" s="7">
        <v>1.6203703703703703E-3</v>
      </c>
      <c r="P34" s="7">
        <f t="shared" si="28"/>
        <v>5.6134259259259262E-3</v>
      </c>
      <c r="Q34" s="1">
        <v>2</v>
      </c>
      <c r="R34" s="150">
        <v>0.53749999999999998</v>
      </c>
      <c r="S34" s="150">
        <v>0.55625000000000002</v>
      </c>
      <c r="T34" s="7">
        <f t="shared" si="29"/>
        <v>1.8750000000000044E-2</v>
      </c>
      <c r="U34" s="151">
        <v>3</v>
      </c>
      <c r="V34" s="152">
        <v>3</v>
      </c>
      <c r="W34" s="7">
        <v>3.6111111111111114E-3</v>
      </c>
      <c r="X34" s="60">
        <v>0</v>
      </c>
      <c r="Y34" s="7">
        <f t="shared" si="30"/>
        <v>3.6111111111111114E-3</v>
      </c>
      <c r="Z34" s="1">
        <v>2</v>
      </c>
      <c r="AA34" s="7">
        <v>2.488425925925926E-3</v>
      </c>
      <c r="AB34" s="7">
        <v>1.736111111111111E-3</v>
      </c>
      <c r="AC34" s="7">
        <f t="shared" si="31"/>
        <v>4.2245370370370371E-3</v>
      </c>
      <c r="AD34" s="1">
        <v>4</v>
      </c>
      <c r="AE34" s="156">
        <f t="shared" si="32"/>
        <v>21</v>
      </c>
      <c r="AF34" s="1" t="s">
        <v>51</v>
      </c>
      <c r="AG34" s="155"/>
      <c r="AH34" s="109">
        <v>0.49305555555555558</v>
      </c>
      <c r="AI34" s="112">
        <v>0.57986111111111105</v>
      </c>
      <c r="AJ34" s="113">
        <f>AI34-AH34</f>
        <v>8.6805555555555469E-2</v>
      </c>
      <c r="AK34" s="114">
        <v>5.5555555555555558E-3</v>
      </c>
      <c r="AL34" s="112">
        <f t="shared" ref="AL34:AL36" si="33">AJ34-AK34</f>
        <v>8.124999999999992E-2</v>
      </c>
      <c r="AM34" s="121"/>
      <c r="AN34" s="117"/>
    </row>
    <row r="35" spans="1:47" s="25" customFormat="1" ht="18.75">
      <c r="A35" s="104" t="s">
        <v>61</v>
      </c>
      <c r="B35" s="7">
        <v>1.0185185185185186E-3</v>
      </c>
      <c r="C35" s="7">
        <v>0</v>
      </c>
      <c r="D35" s="7">
        <f t="shared" si="24"/>
        <v>1.0185185185185186E-3</v>
      </c>
      <c r="E35" s="1">
        <v>3</v>
      </c>
      <c r="F35" s="7">
        <v>1.689814814814815E-3</v>
      </c>
      <c r="G35" s="60">
        <v>2.3148148148148146E-4</v>
      </c>
      <c r="H35" s="7">
        <f t="shared" si="25"/>
        <v>1.9212962962962964E-3</v>
      </c>
      <c r="I35" s="1">
        <v>3</v>
      </c>
      <c r="J35" s="7">
        <v>2.2453703703703702E-3</v>
      </c>
      <c r="K35" s="60">
        <v>1.3888888888888889E-3</v>
      </c>
      <c r="L35" s="7">
        <f t="shared" si="26"/>
        <v>3.634259259259259E-3</v>
      </c>
      <c r="M35" s="1">
        <v>5</v>
      </c>
      <c r="N35" s="7">
        <v>3.6805555555555554E-3</v>
      </c>
      <c r="O35" s="7">
        <v>2.3148148148148151E-3</v>
      </c>
      <c r="P35" s="7">
        <f t="shared" si="28"/>
        <v>5.9953703703703705E-3</v>
      </c>
      <c r="Q35" s="1">
        <v>3</v>
      </c>
      <c r="R35" s="150">
        <v>0.56736111111111109</v>
      </c>
      <c r="S35" s="150">
        <v>0.60763888888888895</v>
      </c>
      <c r="T35" s="171">
        <f t="shared" si="29"/>
        <v>4.0277777777777857E-2</v>
      </c>
      <c r="U35" s="151">
        <v>4</v>
      </c>
      <c r="V35" s="152">
        <v>4</v>
      </c>
      <c r="W35" s="7">
        <v>4.0740740740740746E-3</v>
      </c>
      <c r="X35" s="60">
        <v>0</v>
      </c>
      <c r="Y35" s="7">
        <f t="shared" si="30"/>
        <v>4.0740740740740746E-3</v>
      </c>
      <c r="Z35" s="1">
        <v>4</v>
      </c>
      <c r="AA35" s="7">
        <v>3.0208333333333333E-3</v>
      </c>
      <c r="AB35" s="7">
        <v>1.0416666666666667E-3</v>
      </c>
      <c r="AC35" s="7">
        <f t="shared" si="31"/>
        <v>4.0625000000000001E-3</v>
      </c>
      <c r="AD35" s="152">
        <v>2</v>
      </c>
      <c r="AE35" s="156">
        <f t="shared" si="32"/>
        <v>24</v>
      </c>
      <c r="AF35" s="1">
        <v>4</v>
      </c>
      <c r="AG35" s="155"/>
      <c r="AH35" s="109">
        <v>0.50694444444444442</v>
      </c>
      <c r="AI35" s="112">
        <v>0.63750000000000007</v>
      </c>
      <c r="AJ35" s="113">
        <f t="shared" ref="AJ35:AJ36" si="34">AI35-AH35</f>
        <v>0.13055555555555565</v>
      </c>
      <c r="AK35" s="114">
        <v>1.4583333333333332E-2</v>
      </c>
      <c r="AL35" s="112">
        <f t="shared" si="33"/>
        <v>0.11597222222222231</v>
      </c>
      <c r="AM35" s="121"/>
      <c r="AN35" s="117"/>
    </row>
    <row r="36" spans="1:47" s="25" customFormat="1" ht="18.75">
      <c r="A36" s="104" t="s">
        <v>181</v>
      </c>
      <c r="B36" s="7">
        <v>9.2592592592592585E-4</v>
      </c>
      <c r="C36" s="7">
        <v>0</v>
      </c>
      <c r="D36" s="7">
        <f t="shared" si="24"/>
        <v>9.2592592592592585E-4</v>
      </c>
      <c r="E36" s="1">
        <v>2</v>
      </c>
      <c r="F36" s="7">
        <v>2.3263888888888887E-3</v>
      </c>
      <c r="G36" s="60">
        <v>1.1574074074074073E-3</v>
      </c>
      <c r="H36" s="7">
        <f t="shared" si="25"/>
        <v>3.483796296296296E-3</v>
      </c>
      <c r="I36" s="1">
        <v>5</v>
      </c>
      <c r="J36" s="7">
        <v>2.1643518518518518E-3</v>
      </c>
      <c r="K36" s="60">
        <v>1.0416666666666667E-3</v>
      </c>
      <c r="L36" s="7">
        <f t="shared" si="26"/>
        <v>3.2060185185185186E-3</v>
      </c>
      <c r="M36" s="1">
        <v>4</v>
      </c>
      <c r="N36" s="7">
        <v>4.4444444444444444E-3</v>
      </c>
      <c r="O36" s="7">
        <v>3.1249999999999997E-3</v>
      </c>
      <c r="P36" s="7">
        <f t="shared" si="28"/>
        <v>7.5694444444444446E-3</v>
      </c>
      <c r="Q36" s="1">
        <v>4</v>
      </c>
      <c r="R36" s="150">
        <v>0.59236111111111112</v>
      </c>
      <c r="S36" s="150">
        <v>0.61249999999999993</v>
      </c>
      <c r="T36" s="7">
        <f t="shared" si="29"/>
        <v>2.0138888888888817E-2</v>
      </c>
      <c r="U36" s="151">
        <v>4</v>
      </c>
      <c r="V36" s="152">
        <v>1</v>
      </c>
      <c r="W36" s="7">
        <v>3.5185185185185185E-3</v>
      </c>
      <c r="X36" s="60">
        <v>0</v>
      </c>
      <c r="Y36" s="7">
        <f t="shared" si="30"/>
        <v>3.5185185185185185E-3</v>
      </c>
      <c r="Z36" s="1">
        <v>1</v>
      </c>
      <c r="AA36" s="7">
        <v>2.4768518518518516E-3</v>
      </c>
      <c r="AB36" s="7">
        <v>1.736111111111111E-3</v>
      </c>
      <c r="AC36" s="7">
        <f t="shared" si="31"/>
        <v>4.2129629629629626E-3</v>
      </c>
      <c r="AD36" s="1">
        <v>3</v>
      </c>
      <c r="AE36" s="156">
        <f t="shared" si="32"/>
        <v>20</v>
      </c>
      <c r="AF36" s="1" t="s">
        <v>50</v>
      </c>
      <c r="AG36" s="155"/>
      <c r="AH36" s="109">
        <v>0.52083333333333337</v>
      </c>
      <c r="AI36" s="112">
        <v>0.6430555555555556</v>
      </c>
      <c r="AJ36" s="113">
        <f t="shared" si="34"/>
        <v>0.12222222222222223</v>
      </c>
      <c r="AK36" s="114">
        <v>2.4999999999999998E-2</v>
      </c>
      <c r="AL36" s="112">
        <f t="shared" si="33"/>
        <v>9.7222222222222238E-2</v>
      </c>
      <c r="AM36" s="121"/>
      <c r="AN36" s="117"/>
    </row>
    <row r="37" spans="1:47" ht="13.5" customHeight="1">
      <c r="AE37" s="61"/>
    </row>
    <row r="38" spans="1:47" ht="31.15" customHeight="1">
      <c r="A38" s="3"/>
      <c r="B38" s="3"/>
      <c r="D38" s="128" t="s">
        <v>48</v>
      </c>
      <c r="F38" s="5"/>
    </row>
    <row r="39" spans="1:47" ht="12" customHeight="1"/>
    <row r="40" spans="1:47" ht="15.75" customHeight="1">
      <c r="A40" s="245" t="s">
        <v>2</v>
      </c>
      <c r="B40" s="242" t="s">
        <v>32</v>
      </c>
      <c r="C40" s="243"/>
      <c r="D40" s="243"/>
      <c r="E40" s="244"/>
      <c r="F40" s="242" t="s">
        <v>175</v>
      </c>
      <c r="G40" s="243"/>
      <c r="H40" s="243"/>
      <c r="I40" s="244"/>
      <c r="J40" s="242" t="s">
        <v>176</v>
      </c>
      <c r="K40" s="243"/>
      <c r="L40" s="243"/>
      <c r="M40" s="243"/>
      <c r="N40" s="244"/>
      <c r="O40" s="242" t="s">
        <v>35</v>
      </c>
      <c r="P40" s="243"/>
      <c r="Q40" s="243"/>
      <c r="R40" s="244"/>
      <c r="S40" s="242" t="s">
        <v>179</v>
      </c>
      <c r="T40" s="243"/>
      <c r="U40" s="243"/>
      <c r="V40" s="244"/>
      <c r="W40" s="242" t="s">
        <v>178</v>
      </c>
      <c r="X40" s="243"/>
      <c r="Y40" s="243"/>
      <c r="Z40" s="244"/>
      <c r="AA40" s="242" t="s">
        <v>180</v>
      </c>
      <c r="AB40" s="243"/>
      <c r="AC40" s="243"/>
      <c r="AD40" s="243"/>
      <c r="AE40" s="244"/>
      <c r="AF40" s="242" t="s">
        <v>177</v>
      </c>
      <c r="AG40" s="243"/>
      <c r="AH40" s="243"/>
      <c r="AI40" s="244"/>
      <c r="AJ40" s="242" t="s">
        <v>63</v>
      </c>
      <c r="AK40" s="243"/>
      <c r="AL40" s="243"/>
      <c r="AM40" s="244"/>
      <c r="AN40" s="239" t="s">
        <v>11</v>
      </c>
      <c r="AO40" s="239" t="s">
        <v>12</v>
      </c>
      <c r="AP40" s="153"/>
      <c r="AQ40" s="141" t="s">
        <v>43</v>
      </c>
      <c r="AR40" s="246" t="s">
        <v>44</v>
      </c>
      <c r="AS40" s="246" t="s">
        <v>68</v>
      </c>
      <c r="AT40" s="246" t="s">
        <v>53</v>
      </c>
      <c r="AU40" s="246" t="s">
        <v>67</v>
      </c>
    </row>
    <row r="41" spans="1:47" ht="31.5">
      <c r="A41" s="245"/>
      <c r="B41" s="6" t="s">
        <v>13</v>
      </c>
      <c r="C41" s="6" t="s">
        <v>14</v>
      </c>
      <c r="D41" s="92" t="s">
        <v>15</v>
      </c>
      <c r="E41" s="92" t="s">
        <v>16</v>
      </c>
      <c r="F41" s="6" t="s">
        <v>13</v>
      </c>
      <c r="G41" s="6" t="s">
        <v>14</v>
      </c>
      <c r="H41" s="6" t="s">
        <v>15</v>
      </c>
      <c r="I41" s="6" t="s">
        <v>16</v>
      </c>
      <c r="J41" s="92" t="s">
        <v>43</v>
      </c>
      <c r="K41" s="92" t="s">
        <v>44</v>
      </c>
      <c r="L41" s="92" t="s">
        <v>45</v>
      </c>
      <c r="M41" s="30" t="s">
        <v>17</v>
      </c>
      <c r="N41" s="92" t="s">
        <v>16</v>
      </c>
      <c r="O41" s="6" t="s">
        <v>13</v>
      </c>
      <c r="P41" s="6" t="s">
        <v>14</v>
      </c>
      <c r="Q41" s="92" t="s">
        <v>15</v>
      </c>
      <c r="R41" s="92" t="s">
        <v>16</v>
      </c>
      <c r="S41" s="6" t="s">
        <v>13</v>
      </c>
      <c r="T41" s="6" t="s">
        <v>14</v>
      </c>
      <c r="U41" s="92" t="s">
        <v>15</v>
      </c>
      <c r="V41" s="92" t="s">
        <v>16</v>
      </c>
      <c r="W41" s="6" t="s">
        <v>13</v>
      </c>
      <c r="X41" s="6" t="s">
        <v>14</v>
      </c>
      <c r="Y41" s="92" t="s">
        <v>15</v>
      </c>
      <c r="Z41" s="92" t="s">
        <v>16</v>
      </c>
      <c r="AA41" s="92" t="s">
        <v>43</v>
      </c>
      <c r="AB41" s="92" t="s">
        <v>44</v>
      </c>
      <c r="AC41" s="92" t="s">
        <v>45</v>
      </c>
      <c r="AD41" s="30" t="s">
        <v>17</v>
      </c>
      <c r="AE41" s="92" t="s">
        <v>16</v>
      </c>
      <c r="AF41" s="6" t="s">
        <v>13</v>
      </c>
      <c r="AG41" s="6" t="s">
        <v>14</v>
      </c>
      <c r="AH41" s="92" t="s">
        <v>15</v>
      </c>
      <c r="AI41" s="92" t="s">
        <v>16</v>
      </c>
      <c r="AJ41" s="6" t="s">
        <v>13</v>
      </c>
      <c r="AK41" s="6" t="s">
        <v>14</v>
      </c>
      <c r="AL41" s="6" t="s">
        <v>15</v>
      </c>
      <c r="AM41" s="6" t="s">
        <v>16</v>
      </c>
      <c r="AN41" s="239"/>
      <c r="AO41" s="239"/>
      <c r="AP41" s="158"/>
      <c r="AQ41" s="142"/>
      <c r="AR41" s="247"/>
      <c r="AS41" s="247"/>
      <c r="AT41" s="247"/>
      <c r="AU41" s="247"/>
    </row>
    <row r="42" spans="1:47" s="25" customFormat="1" ht="31.5">
      <c r="A42" s="104" t="s">
        <v>133</v>
      </c>
      <c r="B42" s="60">
        <v>1.4699074074074074E-3</v>
      </c>
      <c r="C42" s="7">
        <v>0</v>
      </c>
      <c r="D42" s="60">
        <f>B42+C42</f>
        <v>1.4699074074074074E-3</v>
      </c>
      <c r="E42" s="1">
        <v>2</v>
      </c>
      <c r="F42" s="60">
        <v>2.4189814814814816E-3</v>
      </c>
      <c r="G42" s="7">
        <v>0</v>
      </c>
      <c r="H42" s="60">
        <f t="shared" ref="H42:H43" si="35">F42+G42</f>
        <v>2.4189814814814816E-3</v>
      </c>
      <c r="I42" s="1">
        <v>1</v>
      </c>
      <c r="J42" s="62">
        <v>0.49444444444444446</v>
      </c>
      <c r="K42" s="62">
        <v>0.51527777777777783</v>
      </c>
      <c r="L42" s="146">
        <f>K42-J42</f>
        <v>2.083333333333337E-2</v>
      </c>
      <c r="M42" s="8">
        <v>1</v>
      </c>
      <c r="N42" s="1">
        <v>2</v>
      </c>
      <c r="O42" s="60">
        <v>4.9074074074074072E-3</v>
      </c>
      <c r="P42" s="7">
        <v>9.2592592592592585E-4</v>
      </c>
      <c r="Q42" s="60">
        <f>O42+P42</f>
        <v>5.8333333333333327E-3</v>
      </c>
      <c r="R42" s="1">
        <v>2</v>
      </c>
      <c r="S42" s="60">
        <v>3.9930555555555561E-3</v>
      </c>
      <c r="T42" s="7">
        <v>1.0416666666666667E-3</v>
      </c>
      <c r="U42" s="60">
        <f>T42+S42</f>
        <v>5.0347222222222225E-3</v>
      </c>
      <c r="V42" s="1">
        <v>2</v>
      </c>
      <c r="W42" s="60">
        <v>5.5555555555555558E-3</v>
      </c>
      <c r="X42" s="7">
        <v>0</v>
      </c>
      <c r="Y42" s="60">
        <f>X42+W42</f>
        <v>5.5555555555555558E-3</v>
      </c>
      <c r="Z42" s="1">
        <v>1</v>
      </c>
      <c r="AA42" s="62">
        <v>0.55833333333333335</v>
      </c>
      <c r="AB42" s="62">
        <v>0.5756944444444444</v>
      </c>
      <c r="AC42" s="62">
        <f>AB42-AA42</f>
        <v>1.7361111111111049E-2</v>
      </c>
      <c r="AD42" s="8">
        <v>4</v>
      </c>
      <c r="AE42" s="1">
        <v>1</v>
      </c>
      <c r="AF42" s="60">
        <v>2.2106481481481478E-3</v>
      </c>
      <c r="AG42" s="7">
        <v>2.0833333333333333E-3</v>
      </c>
      <c r="AH42" s="60">
        <f>AG42+AF42</f>
        <v>4.2939814814814811E-3</v>
      </c>
      <c r="AI42" s="1">
        <v>2</v>
      </c>
      <c r="AJ42" s="60">
        <v>5.2314814814814819E-3</v>
      </c>
      <c r="AK42" s="7">
        <v>0</v>
      </c>
      <c r="AL42" s="60">
        <f>AJ42+AK42</f>
        <v>5.2314814814814819E-3</v>
      </c>
      <c r="AM42" s="1">
        <v>2</v>
      </c>
      <c r="AN42" s="10">
        <f>E42+I42+N42+R42+V42++Z42+AE42+AI42+AM42</f>
        <v>15</v>
      </c>
      <c r="AO42" s="1" t="s">
        <v>50</v>
      </c>
      <c r="AP42" s="160"/>
      <c r="AQ42" s="127">
        <v>0.46875</v>
      </c>
      <c r="AR42" s="127">
        <v>0.59722222222222221</v>
      </c>
      <c r="AS42" s="113">
        <f>AR42-AQ42</f>
        <v>0.12847222222222221</v>
      </c>
      <c r="AT42" s="113">
        <v>0</v>
      </c>
      <c r="AU42" s="113">
        <f>AS42-AT42</f>
        <v>0.12847222222222221</v>
      </c>
    </row>
    <row r="43" spans="1:47" s="25" customFormat="1" ht="18.75">
      <c r="A43" s="104" t="s">
        <v>181</v>
      </c>
      <c r="B43" s="60">
        <v>1.3657407407407409E-3</v>
      </c>
      <c r="C43" s="7">
        <v>0</v>
      </c>
      <c r="D43" s="60">
        <f>B43+C43</f>
        <v>1.3657407407407409E-3</v>
      </c>
      <c r="E43" s="9">
        <v>1</v>
      </c>
      <c r="F43" s="60">
        <v>2.6041666666666665E-3</v>
      </c>
      <c r="G43" s="7">
        <v>0</v>
      </c>
      <c r="H43" s="172">
        <f t="shared" si="35"/>
        <v>2.6041666666666665E-3</v>
      </c>
      <c r="I43" s="1">
        <v>2</v>
      </c>
      <c r="J43" s="62">
        <v>0.50902777777777775</v>
      </c>
      <c r="K43" s="62">
        <v>0.52916666666666667</v>
      </c>
      <c r="L43" s="146">
        <f>K43-J43</f>
        <v>2.0138888888888928E-2</v>
      </c>
      <c r="M43" s="8">
        <v>1</v>
      </c>
      <c r="N43" s="1">
        <v>1</v>
      </c>
      <c r="O43" s="60">
        <v>5.5439814814814822E-3</v>
      </c>
      <c r="P43" s="7">
        <v>0</v>
      </c>
      <c r="Q43" s="60">
        <f>O43+P43</f>
        <v>5.5439814814814822E-3</v>
      </c>
      <c r="R43" s="1">
        <v>1</v>
      </c>
      <c r="S43" s="60">
        <v>3.483796296296296E-3</v>
      </c>
      <c r="T43" s="7">
        <v>0</v>
      </c>
      <c r="U43" s="60">
        <f>T43+S43</f>
        <v>3.483796296296296E-3</v>
      </c>
      <c r="V43" s="1">
        <v>1</v>
      </c>
      <c r="W43" s="60">
        <v>5.7175925925925927E-3</v>
      </c>
      <c r="X43" s="7">
        <v>0</v>
      </c>
      <c r="Y43" s="60">
        <f>X43+W43</f>
        <v>5.7175925925925927E-3</v>
      </c>
      <c r="Z43" s="1">
        <v>2</v>
      </c>
      <c r="AA43" s="62">
        <v>0.5708333333333333</v>
      </c>
      <c r="AB43" s="62">
        <v>0.59236111111111112</v>
      </c>
      <c r="AC43" s="62">
        <f>AB43-AA43</f>
        <v>2.1527777777777812E-2</v>
      </c>
      <c r="AD43" s="8">
        <v>4</v>
      </c>
      <c r="AE43" s="1">
        <v>2</v>
      </c>
      <c r="AF43" s="60">
        <v>2.8819444444444444E-3</v>
      </c>
      <c r="AG43" s="7">
        <v>0</v>
      </c>
      <c r="AH43" s="60">
        <f>AG43+AF43</f>
        <v>2.8819444444444444E-3</v>
      </c>
      <c r="AI43" s="1">
        <v>1</v>
      </c>
      <c r="AJ43" s="60">
        <v>4.4444444444444444E-3</v>
      </c>
      <c r="AK43" s="7">
        <v>0</v>
      </c>
      <c r="AL43" s="60">
        <f>AJ43+AK43</f>
        <v>4.4444444444444444E-3</v>
      </c>
      <c r="AM43" s="1">
        <v>1</v>
      </c>
      <c r="AN43" s="10">
        <f>E43+I43+N43+R43+V43++Z43+AE43+AI43+AM43</f>
        <v>12</v>
      </c>
      <c r="AO43" s="1" t="s">
        <v>49</v>
      </c>
      <c r="AP43" s="160"/>
      <c r="AQ43" s="127">
        <v>0.4826388888888889</v>
      </c>
      <c r="AR43" s="127">
        <v>0.61111111111111105</v>
      </c>
      <c r="AS43" s="113">
        <f>AR43-AQ43</f>
        <v>0.12847222222222215</v>
      </c>
      <c r="AT43" s="173">
        <v>6.2499999999999995E-3</v>
      </c>
      <c r="AU43" s="113">
        <f>AS43-AT43</f>
        <v>0.12222222222222215</v>
      </c>
    </row>
    <row r="44" spans="1:47" ht="13.5" customHeight="1">
      <c r="L44" s="147"/>
    </row>
    <row r="46" spans="1:47" ht="18.75">
      <c r="B46" s="27" t="s">
        <v>18</v>
      </c>
      <c r="C46" s="27"/>
      <c r="D46" s="22"/>
      <c r="E46" s="28" t="s">
        <v>19</v>
      </c>
      <c r="F46" s="19"/>
      <c r="G46" s="19"/>
      <c r="H46" s="19"/>
      <c r="I46" s="26"/>
      <c r="J46" s="19"/>
    </row>
  </sheetData>
  <mergeCells count="68">
    <mergeCell ref="AR21:AR22"/>
    <mergeCell ref="AS21:AS22"/>
    <mergeCell ref="AT21:AT22"/>
    <mergeCell ref="AU21:AU22"/>
    <mergeCell ref="AR40:AR41"/>
    <mergeCell ref="AS40:AS41"/>
    <mergeCell ref="AT40:AT41"/>
    <mergeCell ref="AU40:AU41"/>
    <mergeCell ref="AN40:AN41"/>
    <mergeCell ref="AO40:AO41"/>
    <mergeCell ref="AI30:AI31"/>
    <mergeCell ref="AJ30:AJ31"/>
    <mergeCell ref="W40:Z40"/>
    <mergeCell ref="AN30:AN31"/>
    <mergeCell ref="AA30:AD30"/>
    <mergeCell ref="AE30:AE31"/>
    <mergeCell ref="AF30:AF31"/>
    <mergeCell ref="AM30:AM31"/>
    <mergeCell ref="J40:N40"/>
    <mergeCell ref="O40:R40"/>
    <mergeCell ref="AA40:AE40"/>
    <mergeCell ref="AF40:AI40"/>
    <mergeCell ref="AJ40:AM40"/>
    <mergeCell ref="S40:V40"/>
    <mergeCell ref="R30:V30"/>
    <mergeCell ref="W30:Z30"/>
    <mergeCell ref="AL30:AL31"/>
    <mergeCell ref="AH30:AH31"/>
    <mergeCell ref="AF21:AI21"/>
    <mergeCell ref="AJ21:AM21"/>
    <mergeCell ref="AK30:AK31"/>
    <mergeCell ref="A1:F1"/>
    <mergeCell ref="A2:E2"/>
    <mergeCell ref="A3:E3"/>
    <mergeCell ref="F30:I30"/>
    <mergeCell ref="J30:M30"/>
    <mergeCell ref="A21:A22"/>
    <mergeCell ref="B21:E21"/>
    <mergeCell ref="A30:A31"/>
    <mergeCell ref="B30:E30"/>
    <mergeCell ref="F21:I21"/>
    <mergeCell ref="J21:N21"/>
    <mergeCell ref="A40:A41"/>
    <mergeCell ref="B40:E40"/>
    <mergeCell ref="AK7:AK8"/>
    <mergeCell ref="AL7:AL8"/>
    <mergeCell ref="AE7:AE8"/>
    <mergeCell ref="AF7:AF8"/>
    <mergeCell ref="A7:A8"/>
    <mergeCell ref="B7:E7"/>
    <mergeCell ref="F7:I7"/>
    <mergeCell ref="J7:M7"/>
    <mergeCell ref="N7:Q7"/>
    <mergeCell ref="AH7:AH8"/>
    <mergeCell ref="AI7:AI8"/>
    <mergeCell ref="AJ7:AJ8"/>
    <mergeCell ref="N30:Q30"/>
    <mergeCell ref="F40:I40"/>
    <mergeCell ref="O23:Q23"/>
    <mergeCell ref="AN21:AN22"/>
    <mergeCell ref="AO21:AO22"/>
    <mergeCell ref="R7:V7"/>
    <mergeCell ref="W7:Z7"/>
    <mergeCell ref="AA7:AD7"/>
    <mergeCell ref="O21:R21"/>
    <mergeCell ref="AA21:AE21"/>
    <mergeCell ref="S21:V21"/>
    <mergeCell ref="W21:Z21"/>
  </mergeCells>
  <pageMargins left="0.51181102362204722" right="0.51181102362204722" top="0.39370078740157483" bottom="0.3937007874015748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4"/>
  <sheetViews>
    <sheetView view="pageBreakPreview" topLeftCell="A16" zoomScale="60" zoomScaleNormal="100" workbookViewId="0">
      <selection activeCell="N38" sqref="N38"/>
    </sheetView>
  </sheetViews>
  <sheetFormatPr defaultRowHeight="15"/>
  <cols>
    <col min="1" max="1" width="6.28515625" customWidth="1"/>
    <col min="2" max="2" width="27.42578125" customWidth="1"/>
    <col min="3" max="3" width="26.5703125" customWidth="1"/>
    <col min="4" max="4" width="14.42578125" customWidth="1"/>
    <col min="5" max="5" width="13.28515625" customWidth="1"/>
    <col min="6" max="6" width="11.28515625" customWidth="1"/>
    <col min="8" max="8" width="9" customWidth="1"/>
    <col min="9" max="9" width="10.5703125" customWidth="1"/>
    <col min="10" max="10" width="11.28515625" customWidth="1"/>
    <col min="11" max="11" width="9.140625" customWidth="1"/>
    <col min="12" max="12" width="10.5703125" customWidth="1"/>
    <col min="13" max="13" width="11.42578125" bestFit="1" customWidth="1"/>
    <col min="14" max="14" width="12.28515625" bestFit="1" customWidth="1"/>
    <col min="15" max="15" width="10.85546875" bestFit="1" customWidth="1"/>
    <col min="16" max="16" width="7.5703125" customWidth="1"/>
  </cols>
  <sheetData>
    <row r="1" spans="1:18" ht="37.5">
      <c r="A1" s="251" t="s">
        <v>65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9"/>
    </row>
    <row r="2" spans="1:18" ht="18">
      <c r="A2" s="252" t="s">
        <v>106</v>
      </c>
      <c r="B2" s="252"/>
      <c r="C2" s="252"/>
      <c r="D2" s="252"/>
      <c r="E2" s="252"/>
      <c r="F2" s="252"/>
    </row>
    <row r="3" spans="1:18" ht="18.75">
      <c r="A3" s="252" t="s">
        <v>66</v>
      </c>
      <c r="B3" s="252"/>
      <c r="C3" s="252"/>
      <c r="D3" s="252"/>
      <c r="E3" s="252"/>
      <c r="F3" s="252"/>
      <c r="K3" s="12" t="s">
        <v>107</v>
      </c>
      <c r="L3" s="12"/>
    </row>
    <row r="4" spans="1:18" ht="18.75">
      <c r="A4" s="3"/>
      <c r="G4" s="12"/>
    </row>
    <row r="5" spans="1:18" ht="18.75">
      <c r="A5" s="3"/>
      <c r="G5" s="12"/>
    </row>
    <row r="6" spans="1:18" ht="20.25">
      <c r="A6" s="257" t="s">
        <v>114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13"/>
      <c r="Q6" s="13"/>
    </row>
    <row r="7" spans="1:18" s="43" customFormat="1" ht="15.75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58" t="s">
        <v>1</v>
      </c>
      <c r="B8" s="258" t="s">
        <v>23</v>
      </c>
      <c r="C8" s="258" t="s">
        <v>2</v>
      </c>
      <c r="D8" s="259" t="s">
        <v>83</v>
      </c>
      <c r="E8" s="260" t="s">
        <v>25</v>
      </c>
      <c r="F8" s="261"/>
      <c r="G8" s="261"/>
      <c r="H8" s="261"/>
      <c r="I8" s="261"/>
      <c r="J8" s="261"/>
      <c r="K8" s="261"/>
      <c r="L8" s="261"/>
      <c r="M8" s="262" t="s">
        <v>26</v>
      </c>
      <c r="N8" s="262" t="s">
        <v>20</v>
      </c>
      <c r="O8" s="264" t="s">
        <v>12</v>
      </c>
    </row>
    <row r="9" spans="1:18" s="43" customFormat="1" ht="40.5" customHeight="1">
      <c r="A9" s="258"/>
      <c r="B9" s="258"/>
      <c r="C9" s="258"/>
      <c r="D9" s="259"/>
      <c r="E9" s="137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37" t="s">
        <v>62</v>
      </c>
      <c r="M9" s="263"/>
      <c r="N9" s="263"/>
      <c r="O9" s="264"/>
    </row>
    <row r="10" spans="1:18" s="43" customFormat="1" ht="18.75">
      <c r="A10" s="68">
        <v>1</v>
      </c>
      <c r="B10" s="20" t="s">
        <v>116</v>
      </c>
      <c r="C10" s="16" t="s">
        <v>81</v>
      </c>
      <c r="D10" s="59">
        <v>4.1496527777777781E-3</v>
      </c>
      <c r="E10" s="7"/>
      <c r="F10" s="7"/>
      <c r="G10" s="7"/>
      <c r="H10" s="7"/>
      <c r="I10" s="7"/>
      <c r="J10" s="7">
        <v>2.3148148148148146E-4</v>
      </c>
      <c r="K10" s="7">
        <v>2.3148148148148146E-4</v>
      </c>
      <c r="L10" s="7"/>
      <c r="M10" s="129">
        <f t="shared" ref="M10:M23" si="0">E10+F10+G10+H10+I10+J10+K10+L10</f>
        <v>4.6296296296296293E-4</v>
      </c>
      <c r="N10" s="191">
        <f t="shared" ref="N10:N23" si="1">D10+M10</f>
        <v>4.6126157407407409E-3</v>
      </c>
      <c r="O10" s="131">
        <v>4</v>
      </c>
      <c r="Q10" s="24"/>
      <c r="R10" s="45"/>
    </row>
    <row r="11" spans="1:18" s="43" customFormat="1" ht="18.75">
      <c r="A11" s="68">
        <v>2</v>
      </c>
      <c r="B11" s="21" t="s">
        <v>118</v>
      </c>
      <c r="C11" s="16" t="s">
        <v>81</v>
      </c>
      <c r="D11" s="59">
        <v>3.7314814814814815E-3</v>
      </c>
      <c r="E11" s="7"/>
      <c r="F11" s="7"/>
      <c r="G11" s="7"/>
      <c r="H11" s="7">
        <v>6.9444444444444447E-4</v>
      </c>
      <c r="I11" s="7"/>
      <c r="J11" s="7">
        <v>6.9444444444444447E-4</v>
      </c>
      <c r="K11" s="7">
        <v>1.1574074074074073E-4</v>
      </c>
      <c r="L11" s="7">
        <v>6.9444444444444447E-4</v>
      </c>
      <c r="M11" s="129">
        <f t="shared" si="0"/>
        <v>2.1990740740740742E-3</v>
      </c>
      <c r="N11" s="191">
        <f t="shared" si="1"/>
        <v>5.9305555555555552E-3</v>
      </c>
      <c r="O11" s="131">
        <v>8</v>
      </c>
      <c r="Q11" s="24"/>
      <c r="R11" s="45"/>
    </row>
    <row r="12" spans="1:18" s="43" customFormat="1" ht="18.75">
      <c r="A12" s="68">
        <v>3</v>
      </c>
      <c r="B12" s="20" t="s">
        <v>120</v>
      </c>
      <c r="C12" s="16" t="s">
        <v>119</v>
      </c>
      <c r="D12" s="59">
        <v>4.4844907407407411E-3</v>
      </c>
      <c r="E12" s="7"/>
      <c r="F12" s="7"/>
      <c r="G12" s="7"/>
      <c r="H12" s="7"/>
      <c r="I12" s="7"/>
      <c r="J12" s="7"/>
      <c r="K12" s="7"/>
      <c r="L12" s="7"/>
      <c r="M12" s="129">
        <f t="shared" si="0"/>
        <v>0</v>
      </c>
      <c r="N12" s="191">
        <f t="shared" si="1"/>
        <v>4.4844907407407411E-3</v>
      </c>
      <c r="O12" s="189" t="s">
        <v>51</v>
      </c>
      <c r="Q12" s="24"/>
      <c r="R12" s="45"/>
    </row>
    <row r="13" spans="1:18" s="43" customFormat="1" ht="18.75">
      <c r="A13" s="68">
        <v>4</v>
      </c>
      <c r="B13" s="21" t="s">
        <v>121</v>
      </c>
      <c r="C13" s="16" t="s">
        <v>119</v>
      </c>
      <c r="D13" s="59">
        <v>6.4597222222222217E-3</v>
      </c>
      <c r="E13" s="7"/>
      <c r="F13" s="7"/>
      <c r="G13" s="7"/>
      <c r="H13" s="7">
        <v>3.4722222222222224E-4</v>
      </c>
      <c r="I13" s="7">
        <v>6.9444444444444447E-4</v>
      </c>
      <c r="J13" s="7"/>
      <c r="K13" s="7">
        <v>3.4722222222222224E-4</v>
      </c>
      <c r="L13" s="7"/>
      <c r="M13" s="129">
        <f t="shared" si="0"/>
        <v>1.3888888888888889E-3</v>
      </c>
      <c r="N13" s="191">
        <f t="shared" si="1"/>
        <v>7.84861111111111E-3</v>
      </c>
      <c r="O13" s="131">
        <v>12</v>
      </c>
      <c r="Q13" s="24"/>
      <c r="R13" s="45"/>
    </row>
    <row r="14" spans="1:18" s="43" customFormat="1" ht="18.75">
      <c r="A14" s="68">
        <v>5</v>
      </c>
      <c r="B14" s="21" t="s">
        <v>122</v>
      </c>
      <c r="C14" s="16" t="s">
        <v>119</v>
      </c>
      <c r="D14" s="59">
        <v>5.7975694444444446E-3</v>
      </c>
      <c r="E14" s="7">
        <v>2.3148148148148146E-4</v>
      </c>
      <c r="F14" s="7"/>
      <c r="G14" s="7"/>
      <c r="H14" s="7">
        <v>6.9444444444444447E-4</v>
      </c>
      <c r="I14" s="7">
        <v>3.4722222222222224E-4</v>
      </c>
      <c r="J14" s="7"/>
      <c r="K14" s="7"/>
      <c r="L14" s="7"/>
      <c r="M14" s="129">
        <f t="shared" si="0"/>
        <v>1.2731481481481483E-3</v>
      </c>
      <c r="N14" s="191">
        <f t="shared" si="1"/>
        <v>7.0707175925925929E-3</v>
      </c>
      <c r="O14" s="131">
        <v>11</v>
      </c>
      <c r="Q14" s="24"/>
      <c r="R14" s="45"/>
    </row>
    <row r="15" spans="1:18" s="43" customFormat="1" ht="18.75">
      <c r="A15" s="68">
        <v>6</v>
      </c>
      <c r="B15" s="20" t="s">
        <v>123</v>
      </c>
      <c r="C15" s="16" t="s">
        <v>119</v>
      </c>
      <c r="D15" s="59">
        <v>9.6067129629629627E-3</v>
      </c>
      <c r="E15" s="7">
        <v>6.9444444444444447E-4</v>
      </c>
      <c r="F15" s="7"/>
      <c r="G15" s="7">
        <v>2.3148148148148146E-4</v>
      </c>
      <c r="H15" s="7">
        <v>1.0416666666666667E-3</v>
      </c>
      <c r="I15" s="7"/>
      <c r="J15" s="7">
        <v>2.3148148148148146E-4</v>
      </c>
      <c r="K15" s="7">
        <v>3.4722222222222224E-4</v>
      </c>
      <c r="L15" s="7"/>
      <c r="M15" s="129">
        <f t="shared" si="0"/>
        <v>2.5462962962962965E-3</v>
      </c>
      <c r="N15" s="191">
        <f t="shared" si="1"/>
        <v>1.2153009259259259E-2</v>
      </c>
      <c r="O15" s="131">
        <v>14</v>
      </c>
      <c r="Q15" s="24"/>
      <c r="R15" s="45"/>
    </row>
    <row r="16" spans="1:18" s="43" customFormat="1" ht="18.75">
      <c r="A16" s="68">
        <v>7</v>
      </c>
      <c r="B16" s="21" t="s">
        <v>127</v>
      </c>
      <c r="C16" s="16" t="s">
        <v>124</v>
      </c>
      <c r="D16" s="59">
        <v>5.0890046296296291E-3</v>
      </c>
      <c r="E16" s="7">
        <v>2.3148148148148146E-4</v>
      </c>
      <c r="F16" s="7"/>
      <c r="G16" s="7"/>
      <c r="H16" s="7"/>
      <c r="I16" s="7"/>
      <c r="J16" s="7">
        <v>6.9444444444444447E-4</v>
      </c>
      <c r="K16" s="7">
        <v>1.1574074074074073E-4</v>
      </c>
      <c r="L16" s="7"/>
      <c r="M16" s="129">
        <f t="shared" si="0"/>
        <v>1.0416666666666667E-3</v>
      </c>
      <c r="N16" s="191">
        <f t="shared" si="1"/>
        <v>6.1306712962962955E-3</v>
      </c>
      <c r="O16" s="131">
        <v>10</v>
      </c>
      <c r="Q16" s="24"/>
      <c r="R16" s="45"/>
    </row>
    <row r="17" spans="1:18" s="43" customFormat="1" ht="18.75">
      <c r="A17" s="68">
        <v>8</v>
      </c>
      <c r="B17" s="21" t="s">
        <v>128</v>
      </c>
      <c r="C17" s="16" t="s">
        <v>124</v>
      </c>
      <c r="D17" s="59">
        <v>4.465046296296296E-3</v>
      </c>
      <c r="E17" s="7"/>
      <c r="F17" s="7">
        <v>6.9444444444444447E-4</v>
      </c>
      <c r="G17" s="7"/>
      <c r="H17" s="7"/>
      <c r="I17" s="7"/>
      <c r="J17" s="7"/>
      <c r="K17" s="7"/>
      <c r="L17" s="7">
        <v>6.9444444444444447E-4</v>
      </c>
      <c r="M17" s="129">
        <f t="shared" si="0"/>
        <v>1.3888888888888889E-3</v>
      </c>
      <c r="N17" s="191">
        <f t="shared" si="1"/>
        <v>5.8539351851851851E-3</v>
      </c>
      <c r="O17" s="131">
        <v>7</v>
      </c>
      <c r="Q17" s="24"/>
      <c r="R17" s="45"/>
    </row>
    <row r="18" spans="1:18" s="43" customFormat="1" ht="18.75">
      <c r="A18" s="68">
        <v>9</v>
      </c>
      <c r="B18" s="21" t="s">
        <v>76</v>
      </c>
      <c r="C18" s="16" t="s">
        <v>61</v>
      </c>
      <c r="D18" s="59">
        <v>4.2359953703703709E-3</v>
      </c>
      <c r="E18" s="7"/>
      <c r="F18" s="7"/>
      <c r="G18" s="7"/>
      <c r="H18" s="7"/>
      <c r="I18" s="7"/>
      <c r="J18" s="7">
        <v>6.9444444444444447E-4</v>
      </c>
      <c r="K18" s="7"/>
      <c r="L18" s="7">
        <v>6.9444444444444447E-4</v>
      </c>
      <c r="M18" s="129">
        <f t="shared" si="0"/>
        <v>1.3888888888888889E-3</v>
      </c>
      <c r="N18" s="191">
        <f t="shared" si="1"/>
        <v>5.62488425925926E-3</v>
      </c>
      <c r="O18" s="131">
        <v>6</v>
      </c>
      <c r="Q18" s="24"/>
      <c r="R18" s="45"/>
    </row>
    <row r="19" spans="1:18" s="43" customFormat="1" ht="18.75">
      <c r="A19" s="68">
        <v>10</v>
      </c>
      <c r="B19" s="21" t="s">
        <v>137</v>
      </c>
      <c r="C19" s="16" t="s">
        <v>133</v>
      </c>
      <c r="D19" s="59">
        <v>3.635416666666667E-3</v>
      </c>
      <c r="E19" s="7">
        <v>4.6296296296296293E-4</v>
      </c>
      <c r="F19" s="7"/>
      <c r="G19" s="7"/>
      <c r="H19" s="7"/>
      <c r="I19" s="7"/>
      <c r="J19" s="7">
        <v>6.9444444444444447E-4</v>
      </c>
      <c r="K19" s="7"/>
      <c r="L19" s="7"/>
      <c r="M19" s="129">
        <f t="shared" si="0"/>
        <v>1.1574074074074073E-3</v>
      </c>
      <c r="N19" s="191">
        <f t="shared" si="1"/>
        <v>4.7928240740740743E-3</v>
      </c>
      <c r="O19" s="131">
        <v>5</v>
      </c>
      <c r="Q19" s="24"/>
      <c r="R19" s="45"/>
    </row>
    <row r="20" spans="1:18" s="43" customFormat="1" ht="18.75">
      <c r="A20" s="68">
        <v>11</v>
      </c>
      <c r="B20" s="21" t="s">
        <v>131</v>
      </c>
      <c r="C20" s="16" t="s">
        <v>133</v>
      </c>
      <c r="D20" s="59">
        <v>4.0748842592592599E-3</v>
      </c>
      <c r="E20" s="7"/>
      <c r="F20" s="7"/>
      <c r="G20" s="7"/>
      <c r="H20" s="7">
        <v>1.3888888888888889E-3</v>
      </c>
      <c r="I20" s="7">
        <v>3.4722222222222224E-4</v>
      </c>
      <c r="J20" s="7">
        <v>6.9444444444444447E-4</v>
      </c>
      <c r="K20" s="7">
        <v>4.6296296296296293E-4</v>
      </c>
      <c r="L20" s="7">
        <v>1.3888888888888889E-3</v>
      </c>
      <c r="M20" s="129">
        <f t="shared" si="0"/>
        <v>4.2824074074074075E-3</v>
      </c>
      <c r="N20" s="191">
        <f t="shared" si="1"/>
        <v>8.3572916666666674E-3</v>
      </c>
      <c r="O20" s="131">
        <v>13</v>
      </c>
      <c r="Q20" s="24"/>
      <c r="R20" s="45"/>
    </row>
    <row r="21" spans="1:18" s="43" customFormat="1" ht="18.75">
      <c r="A21" s="68">
        <v>12</v>
      </c>
      <c r="B21" s="21" t="s">
        <v>143</v>
      </c>
      <c r="C21" s="16" t="s">
        <v>138</v>
      </c>
      <c r="D21" s="59">
        <v>3.4439814814814815E-3</v>
      </c>
      <c r="E21" s="7"/>
      <c r="F21" s="7"/>
      <c r="G21" s="7"/>
      <c r="H21" s="7"/>
      <c r="I21" s="7"/>
      <c r="J21" s="7"/>
      <c r="K21" s="7"/>
      <c r="L21" s="7"/>
      <c r="M21" s="129">
        <f t="shared" si="0"/>
        <v>0</v>
      </c>
      <c r="N21" s="191">
        <f t="shared" si="1"/>
        <v>3.4439814814814815E-3</v>
      </c>
      <c r="O21" s="189" t="s">
        <v>49</v>
      </c>
      <c r="Q21" s="24"/>
      <c r="R21" s="45"/>
    </row>
    <row r="22" spans="1:18" s="43" customFormat="1" ht="18.75">
      <c r="A22" s="68">
        <v>13</v>
      </c>
      <c r="B22" s="21" t="s">
        <v>144</v>
      </c>
      <c r="C22" s="16" t="s">
        <v>138</v>
      </c>
      <c r="D22" s="59">
        <v>3.6254629629629627E-3</v>
      </c>
      <c r="E22" s="7"/>
      <c r="F22" s="7"/>
      <c r="G22" s="7"/>
      <c r="H22" s="7"/>
      <c r="I22" s="7"/>
      <c r="J22" s="7"/>
      <c r="K22" s="7"/>
      <c r="L22" s="7"/>
      <c r="M22" s="129">
        <f t="shared" si="0"/>
        <v>0</v>
      </c>
      <c r="N22" s="191">
        <f t="shared" si="1"/>
        <v>3.6254629629629627E-3</v>
      </c>
      <c r="O22" s="189" t="s">
        <v>50</v>
      </c>
      <c r="Q22" s="24"/>
      <c r="R22" s="45"/>
    </row>
    <row r="23" spans="1:18" s="43" customFormat="1" ht="18.75">
      <c r="A23" s="68">
        <v>14</v>
      </c>
      <c r="B23" s="21" t="s">
        <v>153</v>
      </c>
      <c r="C23" s="16" t="s">
        <v>152</v>
      </c>
      <c r="D23" s="59">
        <v>4.2197916666666668E-3</v>
      </c>
      <c r="E23" s="7"/>
      <c r="F23" s="7"/>
      <c r="G23" s="7">
        <v>6.9444444444444447E-4</v>
      </c>
      <c r="H23" s="7">
        <v>6.9444444444444447E-4</v>
      </c>
      <c r="I23" s="7"/>
      <c r="J23" s="7">
        <v>3.4722222222222224E-4</v>
      </c>
      <c r="K23" s="7"/>
      <c r="L23" s="7"/>
      <c r="M23" s="129">
        <f t="shared" si="0"/>
        <v>1.7361111111111112E-3</v>
      </c>
      <c r="N23" s="191">
        <f t="shared" si="1"/>
        <v>5.9559027777777778E-3</v>
      </c>
      <c r="O23" s="131">
        <v>9</v>
      </c>
      <c r="Q23" s="24"/>
      <c r="R23" s="45"/>
    </row>
    <row r="24" spans="1:18" ht="15.75">
      <c r="A24" s="35"/>
      <c r="B24" s="36"/>
      <c r="C24" s="37"/>
      <c r="D24" s="38"/>
      <c r="E24" s="39"/>
      <c r="F24" s="39"/>
      <c r="G24" s="15"/>
      <c r="H24" s="15"/>
      <c r="I24" s="15"/>
      <c r="J24" s="38"/>
      <c r="K24" s="38"/>
      <c r="L24" s="38"/>
      <c r="M24" s="38"/>
      <c r="N24" s="15"/>
      <c r="O24" s="38"/>
      <c r="P24" s="40"/>
      <c r="Q24" s="24"/>
      <c r="R24" s="34"/>
    </row>
    <row r="25" spans="1:18" ht="18.75">
      <c r="B25" s="27" t="s">
        <v>18</v>
      </c>
      <c r="C25" s="27"/>
      <c r="D25" s="22"/>
      <c r="E25" s="28" t="s">
        <v>19</v>
      </c>
      <c r="F25" s="28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19"/>
    </row>
    <row r="26" spans="1:18" ht="15.75">
      <c r="A26" s="17"/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8" ht="15.75">
      <c r="A27" s="17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8" ht="15.75">
      <c r="A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8" ht="15.75">
      <c r="A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8" ht="37.5">
      <c r="A30" s="251" t="s">
        <v>65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139"/>
    </row>
    <row r="31" spans="1:18" ht="18">
      <c r="A31" s="252" t="s">
        <v>106</v>
      </c>
      <c r="B31" s="252"/>
      <c r="C31" s="252"/>
      <c r="D31" s="252"/>
      <c r="E31" s="252"/>
      <c r="F31" s="252"/>
    </row>
    <row r="32" spans="1:18" ht="18.75">
      <c r="A32" s="252" t="s">
        <v>66</v>
      </c>
      <c r="B32" s="252"/>
      <c r="C32" s="252"/>
      <c r="D32" s="252"/>
      <c r="E32" s="252"/>
      <c r="F32" s="252"/>
      <c r="L32" s="12" t="s">
        <v>107</v>
      </c>
    </row>
    <row r="33" spans="1:16" ht="18.75">
      <c r="A33" s="53"/>
      <c r="G33" s="12"/>
    </row>
    <row r="34" spans="1:16" ht="20.25">
      <c r="A34" s="257" t="s">
        <v>31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13"/>
    </row>
    <row r="35" spans="1:16" s="43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6"/>
      <c r="N35" s="46"/>
      <c r="O35" s="42"/>
      <c r="P35" s="42"/>
    </row>
    <row r="36" spans="1:16" s="43" customFormat="1" ht="15.75" customHeight="1">
      <c r="A36" s="258" t="s">
        <v>1</v>
      </c>
      <c r="B36" s="258" t="s">
        <v>23</v>
      </c>
      <c r="C36" s="258" t="s">
        <v>2</v>
      </c>
      <c r="D36" s="259" t="s">
        <v>24</v>
      </c>
      <c r="E36" s="260" t="s">
        <v>25</v>
      </c>
      <c r="F36" s="261"/>
      <c r="G36" s="261"/>
      <c r="H36" s="261"/>
      <c r="I36" s="261"/>
      <c r="J36" s="261"/>
      <c r="K36" s="261"/>
      <c r="L36" s="261"/>
      <c r="M36" s="262" t="s">
        <v>26</v>
      </c>
      <c r="N36" s="262" t="s">
        <v>20</v>
      </c>
      <c r="O36" s="264" t="s">
        <v>12</v>
      </c>
    </row>
    <row r="37" spans="1:16" s="43" customFormat="1" ht="40.5" customHeight="1">
      <c r="A37" s="258"/>
      <c r="B37" s="258"/>
      <c r="C37" s="258"/>
      <c r="D37" s="259"/>
      <c r="E37" s="137" t="s">
        <v>32</v>
      </c>
      <c r="F37" s="137" t="s">
        <v>27</v>
      </c>
      <c r="G37" s="137" t="s">
        <v>108</v>
      </c>
      <c r="H37" s="137" t="s">
        <v>33</v>
      </c>
      <c r="I37" s="137" t="s">
        <v>35</v>
      </c>
      <c r="J37" s="137" t="s">
        <v>33</v>
      </c>
      <c r="K37" s="137" t="s">
        <v>21</v>
      </c>
      <c r="L37" s="137" t="s">
        <v>62</v>
      </c>
      <c r="M37" s="263"/>
      <c r="N37" s="263"/>
      <c r="O37" s="264"/>
    </row>
    <row r="38" spans="1:16" s="43" customFormat="1" ht="18.75">
      <c r="A38" s="14">
        <v>1</v>
      </c>
      <c r="B38" s="21" t="s">
        <v>72</v>
      </c>
      <c r="C38" s="16" t="s">
        <v>119</v>
      </c>
      <c r="D38" s="59">
        <v>4.0010416666666666E-3</v>
      </c>
      <c r="E38" s="7"/>
      <c r="F38" s="7"/>
      <c r="G38" s="7"/>
      <c r="H38" s="7"/>
      <c r="I38" s="7"/>
      <c r="J38" s="7"/>
      <c r="K38" s="7"/>
      <c r="L38" s="7"/>
      <c r="M38" s="129">
        <f>E38+F38+G38+H38+I38+J38+K38+L38</f>
        <v>0</v>
      </c>
      <c r="N38" s="130">
        <f t="shared" ref="N38:N52" si="2">D38+M38</f>
        <v>4.0010416666666666E-3</v>
      </c>
      <c r="O38" s="187">
        <v>7</v>
      </c>
    </row>
    <row r="39" spans="1:16" s="43" customFormat="1" ht="18.75">
      <c r="A39" s="14">
        <v>2</v>
      </c>
      <c r="B39" s="21" t="s">
        <v>73</v>
      </c>
      <c r="C39" s="16" t="s">
        <v>119</v>
      </c>
      <c r="D39" s="59">
        <v>4.0187499999999998E-3</v>
      </c>
      <c r="E39" s="7"/>
      <c r="F39" s="7"/>
      <c r="G39" s="7"/>
      <c r="H39" s="7"/>
      <c r="I39" s="7"/>
      <c r="J39" s="7"/>
      <c r="K39" s="7"/>
      <c r="L39" s="7"/>
      <c r="M39" s="129">
        <f t="shared" ref="M39:M52" si="3">E39+F39+G39+H39+I39+J39+K39+L39</f>
        <v>0</v>
      </c>
      <c r="N39" s="130">
        <f t="shared" si="2"/>
        <v>4.0187499999999998E-3</v>
      </c>
      <c r="O39" s="187">
        <v>8</v>
      </c>
    </row>
    <row r="40" spans="1:16" s="43" customFormat="1" ht="18.75">
      <c r="A40" s="14">
        <v>3</v>
      </c>
      <c r="B40" s="21" t="s">
        <v>145</v>
      </c>
      <c r="C40" s="16" t="s">
        <v>119</v>
      </c>
      <c r="D40" s="59">
        <v>4.6047453703703702E-3</v>
      </c>
      <c r="E40" s="7"/>
      <c r="F40" s="7"/>
      <c r="G40" s="7"/>
      <c r="H40" s="7"/>
      <c r="I40" s="7">
        <v>2.3148148148148146E-4</v>
      </c>
      <c r="J40" s="7"/>
      <c r="K40" s="7"/>
      <c r="L40" s="7"/>
      <c r="M40" s="129">
        <f t="shared" si="3"/>
        <v>2.3148148148148146E-4</v>
      </c>
      <c r="N40" s="130">
        <f t="shared" si="2"/>
        <v>4.836226851851852E-3</v>
      </c>
      <c r="O40" s="187">
        <v>12</v>
      </c>
    </row>
    <row r="41" spans="1:16" s="43" customFormat="1" ht="18.75">
      <c r="A41" s="14">
        <v>4</v>
      </c>
      <c r="B41" s="21" t="s">
        <v>146</v>
      </c>
      <c r="C41" s="16" t="s">
        <v>119</v>
      </c>
      <c r="D41" s="59">
        <v>5.3062499999999993E-3</v>
      </c>
      <c r="E41" s="7">
        <v>9.2592592592592585E-4</v>
      </c>
      <c r="F41" s="7"/>
      <c r="G41" s="7"/>
      <c r="H41" s="7">
        <v>2.0833333333333333E-3</v>
      </c>
      <c r="I41" s="7"/>
      <c r="J41" s="7"/>
      <c r="K41" s="7"/>
      <c r="L41" s="7">
        <v>2.3148148148148146E-4</v>
      </c>
      <c r="M41" s="129">
        <f t="shared" si="3"/>
        <v>3.2407407407407406E-3</v>
      </c>
      <c r="N41" s="130">
        <f t="shared" si="2"/>
        <v>8.5469907407407404E-3</v>
      </c>
      <c r="O41" s="187">
        <v>13</v>
      </c>
    </row>
    <row r="42" spans="1:16" s="43" customFormat="1" ht="18.75">
      <c r="A42" s="14">
        <v>5</v>
      </c>
      <c r="B42" s="21" t="s">
        <v>75</v>
      </c>
      <c r="C42" s="16" t="s">
        <v>61</v>
      </c>
      <c r="D42" s="59">
        <v>3.6548611111111109E-3</v>
      </c>
      <c r="E42" s="7">
        <v>2.3148148148148146E-4</v>
      </c>
      <c r="F42" s="7"/>
      <c r="G42" s="7"/>
      <c r="H42" s="7"/>
      <c r="I42" s="7"/>
      <c r="J42" s="7">
        <v>2.3148148148148146E-4</v>
      </c>
      <c r="K42" s="7"/>
      <c r="L42" s="7"/>
      <c r="M42" s="129">
        <f t="shared" si="3"/>
        <v>4.6296296296296293E-4</v>
      </c>
      <c r="N42" s="130">
        <f t="shared" si="2"/>
        <v>4.1178240740740741E-3</v>
      </c>
      <c r="O42" s="187">
        <v>9</v>
      </c>
    </row>
    <row r="43" spans="1:16" s="43" customFormat="1" ht="18.75">
      <c r="A43" s="14">
        <v>6</v>
      </c>
      <c r="B43" s="21" t="s">
        <v>147</v>
      </c>
      <c r="C43" s="16" t="s">
        <v>61</v>
      </c>
      <c r="D43" s="59">
        <v>3.1932870370370374E-3</v>
      </c>
      <c r="E43" s="7"/>
      <c r="F43" s="7"/>
      <c r="G43" s="7"/>
      <c r="H43" s="7"/>
      <c r="I43" s="7"/>
      <c r="J43" s="7"/>
      <c r="K43" s="7"/>
      <c r="L43" s="7"/>
      <c r="M43" s="129">
        <f t="shared" si="3"/>
        <v>0</v>
      </c>
      <c r="N43" s="130">
        <f t="shared" si="2"/>
        <v>3.1932870370370374E-3</v>
      </c>
      <c r="O43" s="187">
        <v>6</v>
      </c>
    </row>
    <row r="44" spans="1:16" s="43" customFormat="1" ht="18.75">
      <c r="A44" s="14">
        <v>7</v>
      </c>
      <c r="B44" s="21" t="s">
        <v>77</v>
      </c>
      <c r="C44" s="16" t="s">
        <v>61</v>
      </c>
      <c r="D44" s="59">
        <v>2.8631944444444447E-3</v>
      </c>
      <c r="E44" s="7">
        <v>2.3148148148148146E-4</v>
      </c>
      <c r="F44" s="7"/>
      <c r="G44" s="7"/>
      <c r="H44" s="7"/>
      <c r="I44" s="7"/>
      <c r="J44" s="7"/>
      <c r="K44" s="7"/>
      <c r="L44" s="7"/>
      <c r="M44" s="129">
        <f t="shared" si="3"/>
        <v>2.3148148148148146E-4</v>
      </c>
      <c r="N44" s="130">
        <f t="shared" si="2"/>
        <v>3.0946759259259261E-3</v>
      </c>
      <c r="O44" s="187">
        <v>5</v>
      </c>
    </row>
    <row r="45" spans="1:16" s="43" customFormat="1" ht="18.75">
      <c r="A45" s="14">
        <v>8</v>
      </c>
      <c r="B45" s="21" t="s">
        <v>150</v>
      </c>
      <c r="C45" s="16" t="s">
        <v>133</v>
      </c>
      <c r="D45" s="59">
        <v>2.2356481481481481E-3</v>
      </c>
      <c r="E45" s="7"/>
      <c r="F45" s="7"/>
      <c r="G45" s="7"/>
      <c r="H45" s="7"/>
      <c r="I45" s="7"/>
      <c r="J45" s="7"/>
      <c r="K45" s="7"/>
      <c r="L45" s="7"/>
      <c r="M45" s="129">
        <f t="shared" si="3"/>
        <v>0</v>
      </c>
      <c r="N45" s="130">
        <f t="shared" si="2"/>
        <v>2.2356481481481481E-3</v>
      </c>
      <c r="O45" s="186" t="s">
        <v>49</v>
      </c>
    </row>
    <row r="46" spans="1:16" s="43" customFormat="1" ht="18.75">
      <c r="A46" s="14">
        <v>9</v>
      </c>
      <c r="B46" s="21" t="s">
        <v>89</v>
      </c>
      <c r="C46" s="16" t="s">
        <v>133</v>
      </c>
      <c r="D46" s="59">
        <v>2.5506944444444444E-3</v>
      </c>
      <c r="E46" s="7"/>
      <c r="F46" s="7"/>
      <c r="G46" s="7"/>
      <c r="H46" s="7"/>
      <c r="I46" s="7"/>
      <c r="J46" s="7"/>
      <c r="K46" s="7">
        <v>1.1574074074074073E-4</v>
      </c>
      <c r="L46" s="7"/>
      <c r="M46" s="129">
        <f t="shared" si="3"/>
        <v>1.1574074074074073E-4</v>
      </c>
      <c r="N46" s="130">
        <f t="shared" si="2"/>
        <v>2.6664351851851853E-3</v>
      </c>
      <c r="O46" s="186" t="s">
        <v>50</v>
      </c>
    </row>
    <row r="47" spans="1:16" s="43" customFormat="1" ht="18.75">
      <c r="A47" s="14">
        <v>10</v>
      </c>
      <c r="B47" s="21" t="s">
        <v>78</v>
      </c>
      <c r="C47" s="16" t="s">
        <v>152</v>
      </c>
      <c r="D47" s="59">
        <v>4.4541666666666662E-3</v>
      </c>
      <c r="E47" s="7"/>
      <c r="F47" s="7"/>
      <c r="G47" s="7"/>
      <c r="H47" s="7"/>
      <c r="I47" s="7"/>
      <c r="J47" s="7"/>
      <c r="K47" s="7"/>
      <c r="L47" s="7"/>
      <c r="M47" s="129">
        <f t="shared" si="3"/>
        <v>0</v>
      </c>
      <c r="N47" s="130">
        <f t="shared" si="2"/>
        <v>4.4541666666666662E-3</v>
      </c>
      <c r="O47" s="187">
        <v>11</v>
      </c>
    </row>
    <row r="48" spans="1:16" s="43" customFormat="1" ht="18.75">
      <c r="A48" s="14">
        <v>11</v>
      </c>
      <c r="B48" s="21" t="s">
        <v>154</v>
      </c>
      <c r="C48" s="16" t="s">
        <v>152</v>
      </c>
      <c r="D48" s="59">
        <v>4.281365740740741E-3</v>
      </c>
      <c r="E48" s="7"/>
      <c r="F48" s="7"/>
      <c r="G48" s="7"/>
      <c r="H48" s="7"/>
      <c r="I48" s="7"/>
      <c r="J48" s="7"/>
      <c r="K48" s="7"/>
      <c r="L48" s="7"/>
      <c r="M48" s="129">
        <f t="shared" si="3"/>
        <v>0</v>
      </c>
      <c r="N48" s="130">
        <f t="shared" si="2"/>
        <v>4.281365740740741E-3</v>
      </c>
      <c r="O48" s="187">
        <v>10</v>
      </c>
    </row>
    <row r="49" spans="1:17" s="43" customFormat="1" ht="18.75">
      <c r="A49" s="14">
        <v>12</v>
      </c>
      <c r="B49" s="21" t="s">
        <v>82</v>
      </c>
      <c r="C49" s="16" t="s">
        <v>81</v>
      </c>
      <c r="D49" s="59">
        <v>2.9391203703703702E-3</v>
      </c>
      <c r="E49" s="7"/>
      <c r="F49" s="7"/>
      <c r="G49" s="7"/>
      <c r="H49" s="7"/>
      <c r="I49" s="7"/>
      <c r="J49" s="7"/>
      <c r="K49" s="7"/>
      <c r="L49" s="7"/>
      <c r="M49" s="129">
        <f t="shared" si="3"/>
        <v>0</v>
      </c>
      <c r="N49" s="130">
        <f t="shared" si="2"/>
        <v>2.9391203703703702E-3</v>
      </c>
      <c r="O49" s="186">
        <v>4</v>
      </c>
    </row>
    <row r="50" spans="1:17" s="43" customFormat="1" ht="18.75">
      <c r="A50" s="14">
        <v>13</v>
      </c>
      <c r="B50" s="21" t="s">
        <v>155</v>
      </c>
      <c r="C50" s="16" t="s">
        <v>81</v>
      </c>
      <c r="D50" s="59">
        <v>2.8652777777777778E-3</v>
      </c>
      <c r="E50" s="7"/>
      <c r="F50" s="7"/>
      <c r="G50" s="7"/>
      <c r="H50" s="7"/>
      <c r="I50" s="7"/>
      <c r="J50" s="7"/>
      <c r="K50" s="7"/>
      <c r="L50" s="7"/>
      <c r="M50" s="129">
        <f t="shared" si="3"/>
        <v>0</v>
      </c>
      <c r="N50" s="130">
        <f t="shared" si="2"/>
        <v>2.8652777777777778E-3</v>
      </c>
      <c r="O50" s="186" t="s">
        <v>51</v>
      </c>
    </row>
    <row r="51" spans="1:17" s="43" customFormat="1" ht="18.75">
      <c r="A51" s="14">
        <v>14</v>
      </c>
      <c r="B51" s="21" t="s">
        <v>158</v>
      </c>
      <c r="C51" s="16" t="s">
        <v>124</v>
      </c>
      <c r="D51" s="59">
        <v>8.763773148148149E-3</v>
      </c>
      <c r="E51" s="7"/>
      <c r="F51" s="7"/>
      <c r="G51" s="7"/>
      <c r="H51" s="7"/>
      <c r="I51" s="7"/>
      <c r="J51" s="7"/>
      <c r="K51" s="7"/>
      <c r="L51" s="7"/>
      <c r="M51" s="129">
        <f t="shared" si="3"/>
        <v>0</v>
      </c>
      <c r="N51" s="130">
        <f t="shared" si="2"/>
        <v>8.763773148148149E-3</v>
      </c>
      <c r="O51" s="187">
        <v>14</v>
      </c>
    </row>
    <row r="52" spans="1:17" s="43" customFormat="1" ht="18.75">
      <c r="A52" s="14">
        <v>15</v>
      </c>
      <c r="B52" s="21" t="s">
        <v>160</v>
      </c>
      <c r="C52" s="16" t="s">
        <v>124</v>
      </c>
      <c r="D52" s="59">
        <v>9.0990740740740737E-3</v>
      </c>
      <c r="E52" s="7">
        <v>4.6296296296296293E-4</v>
      </c>
      <c r="F52" s="7"/>
      <c r="G52" s="7">
        <v>3.4722222222222224E-4</v>
      </c>
      <c r="H52" s="7"/>
      <c r="I52" s="7"/>
      <c r="J52" s="7">
        <v>2.0833333333333333E-3</v>
      </c>
      <c r="K52" s="7">
        <v>1.1574074074074073E-4</v>
      </c>
      <c r="L52" s="7"/>
      <c r="M52" s="129">
        <f t="shared" si="3"/>
        <v>3.0092592592592593E-3</v>
      </c>
      <c r="N52" s="130">
        <f t="shared" si="2"/>
        <v>1.2108333333333332E-2</v>
      </c>
      <c r="O52" s="187">
        <v>15</v>
      </c>
    </row>
    <row r="54" spans="1:17" ht="18.75">
      <c r="B54" s="27" t="s">
        <v>18</v>
      </c>
      <c r="C54" s="27"/>
      <c r="D54" s="22"/>
      <c r="E54" s="28" t="s">
        <v>19</v>
      </c>
      <c r="F54" s="28"/>
      <c r="G54" s="19"/>
      <c r="H54" s="19"/>
      <c r="I54" s="19"/>
      <c r="J54" s="19"/>
      <c r="K54" s="19"/>
      <c r="L54" s="19"/>
      <c r="M54" s="19"/>
      <c r="N54" s="19"/>
      <c r="O54" s="19"/>
      <c r="P54" s="26"/>
      <c r="Q54" s="19"/>
    </row>
    <row r="59" spans="1:17" ht="37.5">
      <c r="A59" s="251" t="s">
        <v>65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139"/>
    </row>
    <row r="60" spans="1:17" ht="18">
      <c r="A60" s="252" t="s">
        <v>106</v>
      </c>
      <c r="B60" s="252"/>
      <c r="C60" s="252"/>
      <c r="D60" s="252"/>
      <c r="E60" s="252"/>
      <c r="F60" s="252"/>
    </row>
    <row r="61" spans="1:17" ht="18.75">
      <c r="A61" s="252" t="s">
        <v>66</v>
      </c>
      <c r="B61" s="252"/>
      <c r="C61" s="252"/>
      <c r="D61" s="252"/>
      <c r="E61" s="252"/>
      <c r="F61" s="252"/>
      <c r="K61" s="12" t="s">
        <v>107</v>
      </c>
      <c r="L61" s="12"/>
    </row>
    <row r="64" spans="1:17" ht="20.25">
      <c r="A64" s="257" t="s">
        <v>34</v>
      </c>
      <c r="B64" s="257"/>
      <c r="C64" s="257"/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13"/>
    </row>
    <row r="65" spans="1:17" s="43" customFormat="1" ht="15.75">
      <c r="A65" s="41"/>
      <c r="B65" s="41"/>
      <c r="C65" s="41"/>
      <c r="D65" s="41"/>
      <c r="E65" s="41"/>
      <c r="F65" s="41"/>
      <c r="G65" s="41"/>
      <c r="H65" s="41"/>
      <c r="I65" s="41"/>
      <c r="J65" s="42"/>
      <c r="K65" s="42"/>
      <c r="L65" s="42"/>
      <c r="M65" s="42"/>
      <c r="N65" s="42"/>
      <c r="O65" s="42"/>
      <c r="P65" s="42"/>
    </row>
    <row r="66" spans="1:17" s="43" customFormat="1" ht="15.75" customHeight="1">
      <c r="A66" s="258" t="s">
        <v>1</v>
      </c>
      <c r="B66" s="258" t="s">
        <v>23</v>
      </c>
      <c r="C66" s="258" t="s">
        <v>2</v>
      </c>
      <c r="D66" s="259" t="s">
        <v>24</v>
      </c>
      <c r="E66" s="260" t="s">
        <v>25</v>
      </c>
      <c r="F66" s="237"/>
      <c r="G66" s="237"/>
      <c r="H66" s="237"/>
      <c r="I66" s="237"/>
      <c r="J66" s="237"/>
      <c r="K66" s="237"/>
      <c r="L66" s="262" t="s">
        <v>26</v>
      </c>
      <c r="M66" s="262" t="s">
        <v>20</v>
      </c>
      <c r="N66" s="264" t="s">
        <v>12</v>
      </c>
      <c r="O66" s="266"/>
    </row>
    <row r="67" spans="1:17" s="43" customFormat="1" ht="31.5">
      <c r="A67" s="258"/>
      <c r="B67" s="258"/>
      <c r="C67" s="258"/>
      <c r="D67" s="259"/>
      <c r="E67" s="137" t="s">
        <v>21</v>
      </c>
      <c r="F67" s="137" t="s">
        <v>35</v>
      </c>
      <c r="G67" s="137" t="s">
        <v>109</v>
      </c>
      <c r="H67" s="137" t="s">
        <v>62</v>
      </c>
      <c r="I67" s="137" t="s">
        <v>27</v>
      </c>
      <c r="J67" s="137" t="s">
        <v>110</v>
      </c>
      <c r="K67" s="137" t="s">
        <v>30</v>
      </c>
      <c r="L67" s="265"/>
      <c r="M67" s="265"/>
      <c r="N67" s="264"/>
      <c r="O67" s="266"/>
    </row>
    <row r="68" spans="1:17" s="43" customFormat="1" ht="18.75">
      <c r="A68" s="14">
        <v>1</v>
      </c>
      <c r="B68" s="134" t="s">
        <v>90</v>
      </c>
      <c r="C68" s="16" t="s">
        <v>81</v>
      </c>
      <c r="D68" s="59">
        <v>3.2523148148148151E-3</v>
      </c>
      <c r="E68" s="7"/>
      <c r="F68" s="7"/>
      <c r="G68" s="7"/>
      <c r="H68" s="7"/>
      <c r="I68" s="7"/>
      <c r="J68" s="7"/>
      <c r="K68" s="7"/>
      <c r="L68" s="59">
        <f>SUM(F68:K68)</f>
        <v>0</v>
      </c>
      <c r="M68" s="59">
        <f>D68+L68</f>
        <v>3.2523148148148151E-3</v>
      </c>
      <c r="N68" s="187">
        <v>5</v>
      </c>
      <c r="O68" s="143"/>
    </row>
    <row r="69" spans="1:17" s="43" customFormat="1" ht="18.75">
      <c r="A69" s="14">
        <v>2</v>
      </c>
      <c r="B69" s="134" t="s">
        <v>91</v>
      </c>
      <c r="C69" s="16" t="s">
        <v>81</v>
      </c>
      <c r="D69" s="59">
        <v>2.1994212962962961E-3</v>
      </c>
      <c r="E69" s="7">
        <v>2.3148148148148146E-4</v>
      </c>
      <c r="F69" s="7"/>
      <c r="G69" s="7"/>
      <c r="H69" s="7"/>
      <c r="I69" s="7"/>
      <c r="J69" s="7"/>
      <c r="K69" s="7">
        <v>2.0833333333333333E-3</v>
      </c>
      <c r="L69" s="59">
        <f>SUM(E69:K69)</f>
        <v>2.3148148148148147E-3</v>
      </c>
      <c r="M69" s="64">
        <f t="shared" ref="M69:M77" si="4">D69+L69</f>
        <v>4.5142361111111112E-3</v>
      </c>
      <c r="N69" s="187">
        <v>10</v>
      </c>
      <c r="O69" s="143"/>
    </row>
    <row r="70" spans="1:17" s="43" customFormat="1" ht="18.75">
      <c r="A70" s="14">
        <v>3</v>
      </c>
      <c r="B70" s="134" t="s">
        <v>92</v>
      </c>
      <c r="C70" s="16" t="s">
        <v>81</v>
      </c>
      <c r="D70" s="59">
        <v>3.2111111111111108E-3</v>
      </c>
      <c r="E70" s="7"/>
      <c r="F70" s="7"/>
      <c r="G70" s="7"/>
      <c r="H70" s="7"/>
      <c r="I70" s="7"/>
      <c r="J70" s="7"/>
      <c r="K70" s="7"/>
      <c r="L70" s="59">
        <f t="shared" ref="L70:L77" si="5">SUM(E70:K70)</f>
        <v>0</v>
      </c>
      <c r="M70" s="64">
        <f t="shared" si="4"/>
        <v>3.2111111111111108E-3</v>
      </c>
      <c r="N70" s="187">
        <v>4</v>
      </c>
      <c r="O70" s="143"/>
    </row>
    <row r="71" spans="1:17" s="43" customFormat="1" ht="18.75">
      <c r="A71" s="14">
        <v>4</v>
      </c>
      <c r="B71" s="134" t="s">
        <v>162</v>
      </c>
      <c r="C71" s="16" t="s">
        <v>81</v>
      </c>
      <c r="D71" s="59">
        <v>3.2349537037037034E-3</v>
      </c>
      <c r="E71" s="7"/>
      <c r="F71" s="7"/>
      <c r="G71" s="7"/>
      <c r="H71" s="7"/>
      <c r="I71" s="7"/>
      <c r="J71" s="7"/>
      <c r="K71" s="7">
        <v>2.3148148148148146E-4</v>
      </c>
      <c r="L71" s="59">
        <f t="shared" si="5"/>
        <v>2.3148148148148146E-4</v>
      </c>
      <c r="M71" s="64">
        <f t="shared" si="4"/>
        <v>3.4664351851851848E-3</v>
      </c>
      <c r="N71" s="132">
        <v>6</v>
      </c>
      <c r="O71" s="144"/>
    </row>
    <row r="72" spans="1:17" s="43" customFormat="1" ht="18.75">
      <c r="A72" s="14">
        <v>5</v>
      </c>
      <c r="B72" s="134" t="s">
        <v>86</v>
      </c>
      <c r="C72" s="16" t="s">
        <v>61</v>
      </c>
      <c r="D72" s="59">
        <v>3.0446759259259259E-3</v>
      </c>
      <c r="E72" s="7">
        <v>1.1574074074074073E-4</v>
      </c>
      <c r="F72" s="7"/>
      <c r="G72" s="7"/>
      <c r="H72" s="7"/>
      <c r="I72" s="7"/>
      <c r="J72" s="7"/>
      <c r="K72" s="7">
        <v>6.9444444444444447E-4</v>
      </c>
      <c r="L72" s="59">
        <f t="shared" si="5"/>
        <v>8.1018518518518516E-4</v>
      </c>
      <c r="M72" s="64">
        <f t="shared" si="4"/>
        <v>3.854861111111111E-3</v>
      </c>
      <c r="N72" s="132">
        <v>8</v>
      </c>
      <c r="O72" s="144"/>
    </row>
    <row r="73" spans="1:17" s="43" customFormat="1" ht="18.75">
      <c r="A73" s="14">
        <v>6</v>
      </c>
      <c r="B73" s="134" t="s">
        <v>88</v>
      </c>
      <c r="C73" s="16" t="s">
        <v>61</v>
      </c>
      <c r="D73" s="59">
        <v>2.870023148148148E-3</v>
      </c>
      <c r="E73" s="7">
        <v>1.1574074074074073E-4</v>
      </c>
      <c r="F73" s="7"/>
      <c r="G73" s="7"/>
      <c r="H73" s="7"/>
      <c r="I73" s="7"/>
      <c r="J73" s="7"/>
      <c r="K73" s="7">
        <v>6.9444444444444447E-4</v>
      </c>
      <c r="L73" s="59">
        <f t="shared" si="5"/>
        <v>8.1018518518518516E-4</v>
      </c>
      <c r="M73" s="64">
        <f t="shared" si="4"/>
        <v>3.6802083333333331E-3</v>
      </c>
      <c r="N73" s="132">
        <v>7</v>
      </c>
      <c r="O73" s="144"/>
    </row>
    <row r="74" spans="1:17" s="43" customFormat="1" ht="18.75">
      <c r="A74" s="14">
        <v>7</v>
      </c>
      <c r="B74" s="134" t="s">
        <v>93</v>
      </c>
      <c r="C74" s="16" t="s">
        <v>133</v>
      </c>
      <c r="D74" s="59">
        <v>2.2916666666666667E-3</v>
      </c>
      <c r="E74" s="7"/>
      <c r="F74" s="7"/>
      <c r="G74" s="7"/>
      <c r="H74" s="7"/>
      <c r="I74" s="7"/>
      <c r="J74" s="7"/>
      <c r="K74" s="7"/>
      <c r="L74" s="59">
        <f t="shared" si="5"/>
        <v>0</v>
      </c>
      <c r="M74" s="64">
        <f t="shared" si="4"/>
        <v>2.2916666666666667E-3</v>
      </c>
      <c r="N74" s="186" t="s">
        <v>49</v>
      </c>
      <c r="O74" s="144"/>
    </row>
    <row r="75" spans="1:17" s="43" customFormat="1" ht="18.75">
      <c r="A75" s="14">
        <v>8</v>
      </c>
      <c r="B75" s="134" t="s">
        <v>163</v>
      </c>
      <c r="C75" s="16" t="s">
        <v>133</v>
      </c>
      <c r="D75" s="59">
        <v>3.3449074074074071E-3</v>
      </c>
      <c r="E75" s="7"/>
      <c r="F75" s="7"/>
      <c r="G75" s="7"/>
      <c r="H75" s="7"/>
      <c r="I75" s="7"/>
      <c r="J75" s="7">
        <v>6.9444444444444447E-4</v>
      </c>
      <c r="K75" s="7"/>
      <c r="L75" s="59">
        <f t="shared" si="5"/>
        <v>6.9444444444444447E-4</v>
      </c>
      <c r="M75" s="64">
        <f t="shared" si="4"/>
        <v>4.0393518518518513E-3</v>
      </c>
      <c r="N75" s="132">
        <v>9</v>
      </c>
      <c r="O75" s="144"/>
    </row>
    <row r="76" spans="1:17" s="43" customFormat="1" ht="18.75">
      <c r="A76" s="14">
        <v>9</v>
      </c>
      <c r="B76" s="134" t="s">
        <v>94</v>
      </c>
      <c r="C76" s="16" t="s">
        <v>138</v>
      </c>
      <c r="D76" s="59">
        <v>2.4421296296296296E-3</v>
      </c>
      <c r="E76" s="7"/>
      <c r="F76" s="7"/>
      <c r="G76" s="7"/>
      <c r="H76" s="7"/>
      <c r="I76" s="7"/>
      <c r="J76" s="7"/>
      <c r="K76" s="7">
        <v>6.9444444444444447E-4</v>
      </c>
      <c r="L76" s="59">
        <f t="shared" si="5"/>
        <v>6.9444444444444447E-4</v>
      </c>
      <c r="M76" s="64">
        <f t="shared" si="4"/>
        <v>3.1365740740740742E-3</v>
      </c>
      <c r="N76" s="186" t="s">
        <v>51</v>
      </c>
      <c r="O76" s="144"/>
    </row>
    <row r="77" spans="1:17" s="43" customFormat="1" ht="18.75">
      <c r="A77" s="14">
        <v>10</v>
      </c>
      <c r="B77" s="134" t="s">
        <v>95</v>
      </c>
      <c r="C77" s="16" t="s">
        <v>138</v>
      </c>
      <c r="D77" s="59">
        <v>2.4309027777777779E-3</v>
      </c>
      <c r="E77" s="7"/>
      <c r="F77" s="7"/>
      <c r="G77" s="7"/>
      <c r="H77" s="7"/>
      <c r="I77" s="7"/>
      <c r="J77" s="7"/>
      <c r="K77" s="7">
        <v>6.9444444444444447E-4</v>
      </c>
      <c r="L77" s="59">
        <f t="shared" si="5"/>
        <v>6.9444444444444447E-4</v>
      </c>
      <c r="M77" s="64">
        <f t="shared" si="4"/>
        <v>3.1253472222222225E-3</v>
      </c>
      <c r="N77" s="186" t="s">
        <v>50</v>
      </c>
      <c r="O77" s="144"/>
    </row>
    <row r="78" spans="1:17" s="43" customFormat="1" ht="15.75">
      <c r="A78" s="35"/>
      <c r="B78" s="50"/>
      <c r="C78" s="51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1:17" ht="18.75">
      <c r="B79" s="27" t="s">
        <v>18</v>
      </c>
      <c r="C79" s="27"/>
      <c r="D79" s="22"/>
      <c r="E79" s="28" t="s">
        <v>19</v>
      </c>
      <c r="F79" s="28"/>
      <c r="G79" s="19"/>
      <c r="H79" s="19"/>
      <c r="I79" s="19"/>
      <c r="J79" s="19"/>
      <c r="K79" s="19"/>
      <c r="L79" s="19"/>
      <c r="M79" s="19"/>
      <c r="N79" s="19"/>
      <c r="O79" s="19"/>
      <c r="P79" s="26"/>
      <c r="Q79" s="19"/>
    </row>
    <row r="80" spans="1:17" s="43" customFormat="1" ht="15.75">
      <c r="A80" s="35"/>
      <c r="B80" s="50"/>
      <c r="C80" s="51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1:17" s="43" customFormat="1" ht="15.75">
      <c r="A81" s="35"/>
      <c r="B81" s="50"/>
      <c r="C81" s="51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7" s="43" customFormat="1" ht="15.75">
      <c r="A82" s="35"/>
      <c r="B82" s="50"/>
      <c r="C82" s="51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1:17" ht="37.5">
      <c r="A83" s="251" t="s">
        <v>65</v>
      </c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139"/>
    </row>
    <row r="84" spans="1:17" ht="18.75">
      <c r="A84" s="252" t="s">
        <v>106</v>
      </c>
      <c r="B84" s="252"/>
      <c r="C84" s="252"/>
      <c r="D84" s="252"/>
      <c r="E84" s="252"/>
      <c r="F84" s="252"/>
      <c r="K84" s="12"/>
      <c r="L84" s="12" t="s">
        <v>107</v>
      </c>
    </row>
    <row r="85" spans="1:17" ht="18.75">
      <c r="A85" s="252" t="s">
        <v>66</v>
      </c>
      <c r="B85" s="252"/>
      <c r="C85" s="252"/>
      <c r="D85" s="252"/>
      <c r="E85" s="252"/>
      <c r="F85" s="252"/>
      <c r="K85" s="12"/>
      <c r="L85" s="12"/>
    </row>
    <row r="86" spans="1:17" ht="18.75">
      <c r="A86" s="140"/>
      <c r="B86" s="140"/>
      <c r="C86" s="140"/>
      <c r="D86" s="140"/>
      <c r="E86" s="140"/>
      <c r="F86" s="140"/>
      <c r="K86" s="12"/>
      <c r="L86" s="12"/>
    </row>
    <row r="87" spans="1:17" ht="20.25">
      <c r="A87" s="257" t="s">
        <v>36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13"/>
      <c r="Q87" s="13"/>
    </row>
    <row r="88" spans="1:17" s="43" customFormat="1" ht="15.75">
      <c r="A88" s="47"/>
      <c r="B88" s="41"/>
      <c r="C88" s="41"/>
      <c r="D88" s="48"/>
      <c r="E88" s="41"/>
      <c r="F88" s="41"/>
      <c r="G88" s="41"/>
      <c r="H88" s="41"/>
      <c r="I88" s="41"/>
      <c r="J88" s="41"/>
      <c r="K88" s="46"/>
      <c r="L88" s="46"/>
      <c r="M88" s="42"/>
      <c r="N88" s="42"/>
      <c r="O88" s="49"/>
      <c r="P88" s="42"/>
      <c r="Q88" s="42"/>
    </row>
    <row r="89" spans="1:17" s="25" customFormat="1" ht="15.75" customHeight="1">
      <c r="A89" s="258" t="s">
        <v>1</v>
      </c>
      <c r="B89" s="258" t="s">
        <v>23</v>
      </c>
      <c r="C89" s="258" t="s">
        <v>2</v>
      </c>
      <c r="D89" s="259" t="s">
        <v>24</v>
      </c>
      <c r="E89" s="260" t="s">
        <v>25</v>
      </c>
      <c r="F89" s="237"/>
      <c r="G89" s="237"/>
      <c r="H89" s="237"/>
      <c r="I89" s="237"/>
      <c r="J89" s="237"/>
      <c r="K89" s="237"/>
      <c r="L89" s="237"/>
      <c r="M89" s="262" t="s">
        <v>26</v>
      </c>
      <c r="N89" s="262" t="s">
        <v>20</v>
      </c>
      <c r="O89" s="264" t="s">
        <v>12</v>
      </c>
      <c r="P89" s="266"/>
    </row>
    <row r="90" spans="1:17" s="25" customFormat="1" ht="31.5">
      <c r="A90" s="258"/>
      <c r="B90" s="258"/>
      <c r="C90" s="258"/>
      <c r="D90" s="259"/>
      <c r="E90" s="137" t="s">
        <v>21</v>
      </c>
      <c r="F90" s="137" t="s">
        <v>111</v>
      </c>
      <c r="G90" s="137" t="s">
        <v>112</v>
      </c>
      <c r="H90" s="137" t="s">
        <v>62</v>
      </c>
      <c r="I90" s="137" t="s">
        <v>109</v>
      </c>
      <c r="J90" s="137" t="s">
        <v>35</v>
      </c>
      <c r="K90" s="137" t="s">
        <v>27</v>
      </c>
      <c r="L90" s="137" t="s">
        <v>113</v>
      </c>
      <c r="M90" s="265"/>
      <c r="N90" s="265"/>
      <c r="O90" s="264"/>
      <c r="P90" s="266"/>
    </row>
    <row r="91" spans="1:17" s="25" customFormat="1" ht="18.75">
      <c r="A91" s="14">
        <v>1</v>
      </c>
      <c r="B91" s="135" t="s">
        <v>98</v>
      </c>
      <c r="C91" s="16" t="s">
        <v>133</v>
      </c>
      <c r="D91" s="59">
        <v>4.1634259259259255E-3</v>
      </c>
      <c r="E91" s="7"/>
      <c r="F91" s="7"/>
      <c r="G91" s="7"/>
      <c r="H91" s="7"/>
      <c r="I91" s="7"/>
      <c r="J91" s="7"/>
      <c r="K91" s="7"/>
      <c r="L91" s="7"/>
      <c r="M91" s="129">
        <f>SUM(E91:L91)</f>
        <v>0</v>
      </c>
      <c r="N91" s="130">
        <f>D91+M91</f>
        <v>4.1634259259259255E-3</v>
      </c>
      <c r="O91" s="133" t="s">
        <v>50</v>
      </c>
      <c r="P91" s="143"/>
      <c r="Q91" s="32"/>
    </row>
    <row r="92" spans="1:17" s="25" customFormat="1" ht="18.75">
      <c r="A92" s="14">
        <v>2</v>
      </c>
      <c r="B92" s="135" t="s">
        <v>99</v>
      </c>
      <c r="C92" s="16" t="s">
        <v>133</v>
      </c>
      <c r="D92" s="59">
        <v>3.9811342592592598E-3</v>
      </c>
      <c r="E92" s="7"/>
      <c r="F92" s="7"/>
      <c r="G92" s="7"/>
      <c r="H92" s="7"/>
      <c r="I92" s="7"/>
      <c r="J92" s="7"/>
      <c r="K92" s="7"/>
      <c r="L92" s="7"/>
      <c r="M92" s="129">
        <f t="shared" ref="M92:M94" si="6">SUM(E92:L92)</f>
        <v>0</v>
      </c>
      <c r="N92" s="130">
        <f t="shared" ref="N92:N94" si="7">D92+M92</f>
        <v>3.9811342592592598E-3</v>
      </c>
      <c r="O92" s="133" t="s">
        <v>49</v>
      </c>
      <c r="P92" s="143"/>
      <c r="Q92" s="33"/>
    </row>
    <row r="93" spans="1:17" s="25" customFormat="1" ht="18.75">
      <c r="A93" s="14">
        <v>3</v>
      </c>
      <c r="B93" s="135" t="s">
        <v>168</v>
      </c>
      <c r="C93" s="16" t="s">
        <v>81</v>
      </c>
      <c r="D93" s="59">
        <v>4.1077546296296296E-3</v>
      </c>
      <c r="E93" s="7">
        <v>4.6296296296296293E-4</v>
      </c>
      <c r="F93" s="7"/>
      <c r="G93" s="7"/>
      <c r="H93" s="7"/>
      <c r="I93" s="7"/>
      <c r="J93" s="7"/>
      <c r="K93" s="7"/>
      <c r="L93" s="7"/>
      <c r="M93" s="129">
        <f t="shared" si="6"/>
        <v>4.6296296296296293E-4</v>
      </c>
      <c r="N93" s="130">
        <f t="shared" si="7"/>
        <v>4.5707175925925924E-3</v>
      </c>
      <c r="O93" s="133" t="s">
        <v>51</v>
      </c>
      <c r="P93" s="143"/>
      <c r="Q93" s="33"/>
    </row>
    <row r="94" spans="1:17" s="25" customFormat="1" ht="18.75">
      <c r="A94" s="14">
        <v>4</v>
      </c>
      <c r="B94" s="135" t="s">
        <v>97</v>
      </c>
      <c r="C94" s="16" t="s">
        <v>81</v>
      </c>
      <c r="D94" s="59">
        <v>5.1609953703703705E-3</v>
      </c>
      <c r="E94" s="7">
        <v>1.1574074074074073E-4</v>
      </c>
      <c r="F94" s="7"/>
      <c r="G94" s="7"/>
      <c r="H94" s="7"/>
      <c r="I94" s="7"/>
      <c r="J94" s="7"/>
      <c r="K94" s="7"/>
      <c r="L94" s="7">
        <v>4.6296296296296293E-4</v>
      </c>
      <c r="M94" s="129">
        <f t="shared" si="6"/>
        <v>5.7870370370370367E-4</v>
      </c>
      <c r="N94" s="130">
        <f t="shared" si="7"/>
        <v>5.7396990740740741E-3</v>
      </c>
      <c r="O94" s="132">
        <v>4</v>
      </c>
      <c r="P94" s="144"/>
      <c r="Q94" s="33"/>
    </row>
    <row r="95" spans="1:17" s="25" customFormat="1" ht="18.75">
      <c r="A95" s="14"/>
      <c r="B95" s="135"/>
      <c r="C95" s="136"/>
      <c r="D95" s="59"/>
      <c r="E95" s="7"/>
      <c r="F95" s="7"/>
      <c r="G95" s="7"/>
      <c r="H95" s="7"/>
      <c r="I95" s="7"/>
      <c r="J95" s="7"/>
      <c r="K95" s="7"/>
      <c r="L95" s="7"/>
      <c r="M95" s="129"/>
      <c r="N95" s="130"/>
      <c r="O95" s="132"/>
      <c r="P95" s="144"/>
      <c r="Q95" s="33"/>
    </row>
    <row r="96" spans="1:17" s="25" customFormat="1" ht="18.75">
      <c r="A96" s="14"/>
      <c r="B96" s="135"/>
      <c r="C96" s="136"/>
      <c r="D96" s="59"/>
      <c r="E96" s="7"/>
      <c r="F96" s="7"/>
      <c r="G96" s="7"/>
      <c r="H96" s="7"/>
      <c r="I96" s="7"/>
      <c r="J96" s="7"/>
      <c r="K96" s="7"/>
      <c r="L96" s="7"/>
      <c r="M96" s="129"/>
      <c r="N96" s="130"/>
      <c r="O96" s="132"/>
      <c r="P96" s="144"/>
      <c r="Q96" s="33"/>
    </row>
    <row r="97" spans="1:17" s="25" customFormat="1" ht="18.75">
      <c r="A97" s="14"/>
      <c r="B97" s="135"/>
      <c r="C97" s="136"/>
      <c r="D97" s="59"/>
      <c r="E97" s="7"/>
      <c r="F97" s="7"/>
      <c r="G97" s="7"/>
      <c r="H97" s="7"/>
      <c r="I97" s="7"/>
      <c r="J97" s="7"/>
      <c r="K97" s="7"/>
      <c r="L97" s="7"/>
      <c r="M97" s="129"/>
      <c r="N97" s="130"/>
      <c r="O97" s="132"/>
      <c r="P97" s="144"/>
      <c r="Q97" s="33"/>
    </row>
    <row r="98" spans="1:17" ht="15.75">
      <c r="A98" s="17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</row>
    <row r="99" spans="1:17" ht="18.75">
      <c r="B99" s="27" t="s">
        <v>18</v>
      </c>
      <c r="C99" s="27"/>
      <c r="D99" s="22"/>
      <c r="E99" s="28" t="s">
        <v>19</v>
      </c>
      <c r="F99" s="28"/>
      <c r="G99" s="19"/>
      <c r="H99" s="19"/>
      <c r="I99" s="19"/>
      <c r="J99" s="19"/>
      <c r="K99" s="19"/>
      <c r="L99" s="19"/>
      <c r="M99" s="19"/>
      <c r="N99" s="19"/>
      <c r="O99" s="19"/>
      <c r="P99" s="26"/>
      <c r="Q99" s="19"/>
    </row>
    <row r="102" spans="1:17" ht="37.5">
      <c r="A102" s="251" t="s">
        <v>65</v>
      </c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139"/>
    </row>
    <row r="103" spans="1:17" ht="18">
      <c r="A103" s="252" t="s">
        <v>106</v>
      </c>
      <c r="B103" s="252"/>
      <c r="C103" s="252"/>
      <c r="D103" s="252"/>
      <c r="E103" s="252"/>
      <c r="F103" s="252"/>
    </row>
    <row r="104" spans="1:17" ht="18.75">
      <c r="A104" s="252" t="s">
        <v>66</v>
      </c>
      <c r="B104" s="252"/>
      <c r="C104" s="252"/>
      <c r="D104" s="252"/>
      <c r="E104" s="252"/>
      <c r="F104" s="252"/>
      <c r="K104" s="12"/>
      <c r="L104" s="12"/>
      <c r="M104" s="12" t="s">
        <v>107</v>
      </c>
    </row>
    <row r="105" spans="1:17" ht="18.75">
      <c r="A105" s="140"/>
      <c r="B105" s="140"/>
      <c r="C105" s="140"/>
      <c r="D105" s="140"/>
      <c r="E105" s="140"/>
      <c r="F105" s="140"/>
      <c r="K105" s="12"/>
      <c r="L105" s="12"/>
    </row>
    <row r="106" spans="1:17" ht="20.25">
      <c r="A106" s="257" t="s">
        <v>37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  <c r="N106" s="257"/>
      <c r="O106" s="257"/>
      <c r="P106" s="13"/>
      <c r="Q106" s="13"/>
    </row>
    <row r="107" spans="1:17" s="43" customFormat="1" ht="15.75">
      <c r="A107" s="47"/>
      <c r="B107" s="41"/>
      <c r="C107" s="41"/>
      <c r="D107" s="48"/>
      <c r="E107" s="41"/>
      <c r="F107" s="41"/>
      <c r="G107" s="41"/>
      <c r="H107" s="41"/>
      <c r="I107" s="41"/>
      <c r="J107" s="41"/>
      <c r="K107" s="46"/>
      <c r="L107" s="46"/>
      <c r="M107" s="42"/>
      <c r="N107" s="42"/>
      <c r="O107" s="49"/>
      <c r="P107" s="42"/>
      <c r="Q107" s="42"/>
    </row>
    <row r="108" spans="1:17" s="25" customFormat="1" ht="15.75" customHeight="1">
      <c r="A108" s="258" t="s">
        <v>1</v>
      </c>
      <c r="B108" s="258" t="s">
        <v>23</v>
      </c>
      <c r="C108" s="258" t="s">
        <v>2</v>
      </c>
      <c r="D108" s="259" t="s">
        <v>24</v>
      </c>
      <c r="E108" s="260" t="s">
        <v>25</v>
      </c>
      <c r="F108" s="237"/>
      <c r="G108" s="237"/>
      <c r="H108" s="237"/>
      <c r="I108" s="237"/>
      <c r="J108" s="237"/>
      <c r="K108" s="237"/>
      <c r="L108" s="237"/>
      <c r="M108" s="262" t="s">
        <v>26</v>
      </c>
      <c r="N108" s="262" t="s">
        <v>20</v>
      </c>
      <c r="O108" s="264" t="s">
        <v>12</v>
      </c>
      <c r="P108" s="267"/>
    </row>
    <row r="109" spans="1:17" s="25" customFormat="1" ht="31.5">
      <c r="A109" s="258"/>
      <c r="B109" s="258"/>
      <c r="C109" s="258"/>
      <c r="D109" s="259"/>
      <c r="E109" s="137" t="s">
        <v>21</v>
      </c>
      <c r="F109" s="137" t="s">
        <v>111</v>
      </c>
      <c r="G109" s="137" t="s">
        <v>112</v>
      </c>
      <c r="H109" s="137" t="s">
        <v>62</v>
      </c>
      <c r="I109" s="137" t="s">
        <v>109</v>
      </c>
      <c r="J109" s="137" t="s">
        <v>35</v>
      </c>
      <c r="K109" s="137" t="s">
        <v>27</v>
      </c>
      <c r="L109" s="137" t="s">
        <v>113</v>
      </c>
      <c r="M109" s="265"/>
      <c r="N109" s="265"/>
      <c r="O109" s="264"/>
      <c r="P109" s="267"/>
    </row>
    <row r="110" spans="1:17" s="25" customFormat="1" ht="18.75">
      <c r="A110" s="14">
        <v>1</v>
      </c>
      <c r="B110" s="135" t="s">
        <v>103</v>
      </c>
      <c r="C110" s="16" t="s">
        <v>133</v>
      </c>
      <c r="D110" s="59">
        <v>8.277199074074074E-3</v>
      </c>
      <c r="E110" s="7">
        <v>3.4722222222222224E-4</v>
      </c>
      <c r="F110" s="7"/>
      <c r="G110" s="7"/>
      <c r="H110" s="7"/>
      <c r="I110" s="7"/>
      <c r="J110" s="7"/>
      <c r="K110" s="7"/>
      <c r="L110" s="7"/>
      <c r="M110" s="63">
        <f>E110+F110+G110+H110+I110+J110+K110+L110</f>
        <v>3.4722222222222224E-4</v>
      </c>
      <c r="N110" s="64">
        <f>D110+M110</f>
        <v>8.6244212962962967E-3</v>
      </c>
      <c r="O110" s="133" t="s">
        <v>51</v>
      </c>
      <c r="P110" s="192"/>
      <c r="Q110" s="32"/>
    </row>
    <row r="111" spans="1:17" s="25" customFormat="1" ht="18.75">
      <c r="A111" s="14">
        <v>2</v>
      </c>
      <c r="B111" s="135" t="s">
        <v>104</v>
      </c>
      <c r="C111" s="16" t="s">
        <v>81</v>
      </c>
      <c r="D111" s="59">
        <v>3.8577546296296294E-3</v>
      </c>
      <c r="E111" s="7"/>
      <c r="F111" s="7"/>
      <c r="G111" s="7"/>
      <c r="H111" s="7"/>
      <c r="I111" s="7"/>
      <c r="J111" s="7"/>
      <c r="K111" s="7"/>
      <c r="L111" s="7"/>
      <c r="M111" s="63">
        <f t="shared" ref="M111:M112" si="8">E111+F111+G111+H111+I111+J111+K111+L111</f>
        <v>0</v>
      </c>
      <c r="N111" s="64">
        <f t="shared" ref="N111:N112" si="9">D111+M111</f>
        <v>3.8577546296296294E-3</v>
      </c>
      <c r="O111" s="133" t="s">
        <v>49</v>
      </c>
      <c r="P111" s="192"/>
      <c r="Q111" s="33"/>
    </row>
    <row r="112" spans="1:17" s="25" customFormat="1" ht="18.75">
      <c r="A112" s="14">
        <v>3</v>
      </c>
      <c r="B112" s="135" t="s">
        <v>101</v>
      </c>
      <c r="C112" s="16" t="s">
        <v>81</v>
      </c>
      <c r="D112" s="59">
        <v>4.6701388888888886E-3</v>
      </c>
      <c r="E112" s="7"/>
      <c r="F112" s="7"/>
      <c r="G112" s="7"/>
      <c r="H112" s="7"/>
      <c r="I112" s="7"/>
      <c r="J112" s="7"/>
      <c r="K112" s="7"/>
      <c r="L112" s="7"/>
      <c r="M112" s="63">
        <f t="shared" si="8"/>
        <v>0</v>
      </c>
      <c r="N112" s="64">
        <f t="shared" si="9"/>
        <v>4.6701388888888886E-3</v>
      </c>
      <c r="O112" s="133" t="s">
        <v>50</v>
      </c>
      <c r="P112" s="192"/>
      <c r="Q112" s="33"/>
    </row>
    <row r="114" spans="2:17" ht="18.75">
      <c r="B114" s="27" t="s">
        <v>18</v>
      </c>
      <c r="C114" s="27"/>
      <c r="D114" s="22"/>
      <c r="E114" s="28" t="s">
        <v>19</v>
      </c>
      <c r="F114" s="28"/>
      <c r="G114" s="19"/>
      <c r="H114" s="19"/>
      <c r="I114" s="19"/>
      <c r="J114" s="19"/>
      <c r="K114" s="19"/>
      <c r="L114" s="19"/>
      <c r="M114" s="19"/>
      <c r="N114" s="19"/>
      <c r="O114" s="19"/>
      <c r="P114" s="26"/>
      <c r="Q114" s="19"/>
    </row>
  </sheetData>
  <sortState xmlns:xlrd2="http://schemas.microsoft.com/office/spreadsheetml/2017/richdata2" ref="A10:O23">
    <sortCondition ref="A10:A23"/>
  </sortState>
  <mergeCells count="63">
    <mergeCell ref="P108:P109"/>
    <mergeCell ref="A104:F104"/>
    <mergeCell ref="A106:O106"/>
    <mergeCell ref="A108:A109"/>
    <mergeCell ref="B108:B109"/>
    <mergeCell ref="C108:C109"/>
    <mergeCell ref="D108:D109"/>
    <mergeCell ref="E108:L108"/>
    <mergeCell ref="M108:M109"/>
    <mergeCell ref="N108:N109"/>
    <mergeCell ref="O108:O109"/>
    <mergeCell ref="P89:P90"/>
    <mergeCell ref="A102:L102"/>
    <mergeCell ref="A103:F103"/>
    <mergeCell ref="B89:B90"/>
    <mergeCell ref="C89:C90"/>
    <mergeCell ref="D89:D90"/>
    <mergeCell ref="E89:L89"/>
    <mergeCell ref="M89:M90"/>
    <mergeCell ref="L66:L67"/>
    <mergeCell ref="M66:M67"/>
    <mergeCell ref="N66:N67"/>
    <mergeCell ref="O66:O67"/>
    <mergeCell ref="N89:N90"/>
    <mergeCell ref="O89:O90"/>
    <mergeCell ref="A66:A67"/>
    <mergeCell ref="B66:B67"/>
    <mergeCell ref="C66:C67"/>
    <mergeCell ref="D66:D67"/>
    <mergeCell ref="E66:K66"/>
    <mergeCell ref="O36:O37"/>
    <mergeCell ref="A59:L59"/>
    <mergeCell ref="A60:F60"/>
    <mergeCell ref="A61:F61"/>
    <mergeCell ref="A64:O64"/>
    <mergeCell ref="O8:O9"/>
    <mergeCell ref="A1:L1"/>
    <mergeCell ref="A6:O6"/>
    <mergeCell ref="E8:L8"/>
    <mergeCell ref="M8:M9"/>
    <mergeCell ref="N8:N9"/>
    <mergeCell ref="A2:F2"/>
    <mergeCell ref="A3:F3"/>
    <mergeCell ref="A8:A9"/>
    <mergeCell ref="B8:B9"/>
    <mergeCell ref="C8:C9"/>
    <mergeCell ref="D8:D9"/>
    <mergeCell ref="A85:F85"/>
    <mergeCell ref="A87:O87"/>
    <mergeCell ref="A89:A90"/>
    <mergeCell ref="A30:L30"/>
    <mergeCell ref="A31:F31"/>
    <mergeCell ref="A32:F32"/>
    <mergeCell ref="A83:L83"/>
    <mergeCell ref="A84:F84"/>
    <mergeCell ref="A34:O34"/>
    <mergeCell ref="A36:A37"/>
    <mergeCell ref="B36:B37"/>
    <mergeCell ref="C36:C37"/>
    <mergeCell ref="D36:D37"/>
    <mergeCell ref="E36:L36"/>
    <mergeCell ref="M36:M37"/>
    <mergeCell ref="N36:N37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verticalDpi="360" r:id="rId1"/>
  <rowBreaks count="4" manualBreakCount="4">
    <brk id="28" max="16383" man="1"/>
    <brk id="56" max="16383" man="1"/>
    <brk id="80" max="16383" man="1"/>
    <brk id="10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2"/>
  <sheetViews>
    <sheetView view="pageBreakPreview" topLeftCell="A11" zoomScale="115" zoomScaleNormal="100" zoomScaleSheetLayoutView="115" workbookViewId="0">
      <selection activeCell="C10" sqref="C10"/>
    </sheetView>
  </sheetViews>
  <sheetFormatPr defaultRowHeight="15"/>
  <cols>
    <col min="1" max="1" width="6.28515625" customWidth="1"/>
    <col min="2" max="2" width="27.42578125" customWidth="1"/>
    <col min="3" max="3" width="26.5703125" customWidth="1"/>
    <col min="4" max="4" width="10.85546875" customWidth="1"/>
    <col min="5" max="5" width="13.28515625" customWidth="1"/>
    <col min="6" max="6" width="11.28515625" customWidth="1"/>
    <col min="8" max="8" width="9" customWidth="1"/>
    <col min="9" max="9" width="10.5703125" customWidth="1"/>
    <col min="10" max="10" width="11.28515625" customWidth="1"/>
    <col min="11" max="11" width="9.140625" customWidth="1"/>
    <col min="12" max="12" width="10.5703125" customWidth="1"/>
    <col min="13" max="13" width="11.42578125" bestFit="1" customWidth="1"/>
    <col min="14" max="14" width="12.28515625" bestFit="1" customWidth="1"/>
    <col min="15" max="15" width="10.85546875" bestFit="1" customWidth="1"/>
    <col min="16" max="16" width="7.5703125" customWidth="1"/>
  </cols>
  <sheetData>
    <row r="1" spans="1:18" ht="37.5">
      <c r="A1" s="251" t="s">
        <v>65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90"/>
    </row>
    <row r="2" spans="1:18" ht="18">
      <c r="A2" s="252" t="s">
        <v>106</v>
      </c>
      <c r="B2" s="252"/>
      <c r="C2" s="252"/>
      <c r="D2" s="252"/>
      <c r="E2" s="252"/>
      <c r="F2" s="252"/>
    </row>
    <row r="3" spans="1:18" ht="18.75">
      <c r="A3" s="252" t="s">
        <v>66</v>
      </c>
      <c r="B3" s="252"/>
      <c r="C3" s="252"/>
      <c r="D3" s="252"/>
      <c r="E3" s="252"/>
      <c r="F3" s="252"/>
      <c r="K3" s="12" t="s">
        <v>107</v>
      </c>
      <c r="L3" s="12"/>
    </row>
    <row r="4" spans="1:18" ht="18.75">
      <c r="A4" s="3"/>
      <c r="G4" s="12"/>
    </row>
    <row r="5" spans="1:18" ht="18.75">
      <c r="A5" s="3"/>
      <c r="G5" s="12"/>
    </row>
    <row r="6" spans="1:18" ht="20.25">
      <c r="A6" s="257" t="s">
        <v>38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13"/>
      <c r="Q6" s="13"/>
    </row>
    <row r="7" spans="1:18" s="43" customFormat="1" ht="15.75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58" t="s">
        <v>1</v>
      </c>
      <c r="B8" s="258" t="s">
        <v>23</v>
      </c>
      <c r="C8" s="258" t="s">
        <v>2</v>
      </c>
      <c r="D8" s="259" t="s">
        <v>83</v>
      </c>
      <c r="E8" s="260" t="s">
        <v>25</v>
      </c>
      <c r="F8" s="261"/>
      <c r="G8" s="261"/>
      <c r="H8" s="261"/>
      <c r="I8" s="261"/>
      <c r="J8" s="261"/>
      <c r="K8" s="261"/>
      <c r="L8" s="261"/>
      <c r="M8" s="262" t="s">
        <v>26</v>
      </c>
      <c r="N8" s="262" t="s">
        <v>20</v>
      </c>
      <c r="O8" s="264" t="s">
        <v>12</v>
      </c>
    </row>
    <row r="9" spans="1:18" s="43" customFormat="1" ht="40.5" customHeight="1">
      <c r="A9" s="258"/>
      <c r="B9" s="258"/>
      <c r="C9" s="258"/>
      <c r="D9" s="259"/>
      <c r="E9" s="126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26" t="s">
        <v>62</v>
      </c>
      <c r="M9" s="263"/>
      <c r="N9" s="263"/>
      <c r="O9" s="264"/>
    </row>
    <row r="10" spans="1:18" s="43" customFormat="1" ht="18.75">
      <c r="A10" s="68">
        <v>1</v>
      </c>
      <c r="B10" s="21" t="s">
        <v>115</v>
      </c>
      <c r="C10" s="16" t="s">
        <v>81</v>
      </c>
      <c r="D10" s="59">
        <v>3.728472222222222E-3</v>
      </c>
      <c r="E10" s="7"/>
      <c r="F10" s="7"/>
      <c r="G10" s="7"/>
      <c r="H10" s="7"/>
      <c r="I10" s="7"/>
      <c r="J10" s="7"/>
      <c r="K10" s="7">
        <v>1.1574074074074073E-4</v>
      </c>
      <c r="L10" s="7"/>
      <c r="M10" s="129">
        <f t="shared" ref="M10:M22" si="0">E10+F10+G10+H10+I10+J10+K10+L10</f>
        <v>1.1574074074074073E-4</v>
      </c>
      <c r="N10" s="130">
        <f t="shared" ref="N10:N22" si="1">D10+M10</f>
        <v>3.8442129629629629E-3</v>
      </c>
      <c r="O10" s="131">
        <v>4</v>
      </c>
      <c r="P10" s="205"/>
      <c r="Q10" s="24"/>
      <c r="R10" s="45"/>
    </row>
    <row r="11" spans="1:18" s="43" customFormat="1" ht="18.75">
      <c r="A11" s="68">
        <v>2</v>
      </c>
      <c r="B11" s="20" t="s">
        <v>117</v>
      </c>
      <c r="C11" s="16" t="s">
        <v>81</v>
      </c>
      <c r="D11" s="59">
        <v>6.2554398148148152E-3</v>
      </c>
      <c r="E11" s="7">
        <v>4.6296296296296293E-4</v>
      </c>
      <c r="F11" s="7"/>
      <c r="G11" s="7"/>
      <c r="H11" s="7"/>
      <c r="I11" s="7"/>
      <c r="J11" s="7"/>
      <c r="K11" s="7">
        <v>2.3148148148148146E-4</v>
      </c>
      <c r="L11" s="7"/>
      <c r="M11" s="129">
        <f t="shared" si="0"/>
        <v>6.9444444444444436E-4</v>
      </c>
      <c r="N11" s="130">
        <f t="shared" si="1"/>
        <v>6.9498842592592598E-3</v>
      </c>
      <c r="O11" s="131">
        <v>11</v>
      </c>
      <c r="P11" s="205"/>
      <c r="Q11" s="24"/>
      <c r="R11" s="45"/>
    </row>
    <row r="12" spans="1:18" s="43" customFormat="1" ht="18.75">
      <c r="A12" s="68">
        <v>3</v>
      </c>
      <c r="B12" s="21" t="s">
        <v>125</v>
      </c>
      <c r="C12" s="16" t="s">
        <v>124</v>
      </c>
      <c r="D12" s="59">
        <v>4.8781249999999996E-3</v>
      </c>
      <c r="E12" s="7"/>
      <c r="F12" s="7"/>
      <c r="G12" s="7"/>
      <c r="H12" s="7">
        <v>6.9444444444444447E-4</v>
      </c>
      <c r="I12" s="7"/>
      <c r="J12" s="7"/>
      <c r="K12" s="7"/>
      <c r="L12" s="7">
        <v>6.9444444444444447E-4</v>
      </c>
      <c r="M12" s="129">
        <f t="shared" si="0"/>
        <v>1.3888888888888889E-3</v>
      </c>
      <c r="N12" s="130">
        <f t="shared" si="1"/>
        <v>6.2670138888888888E-3</v>
      </c>
      <c r="O12" s="131">
        <v>10</v>
      </c>
      <c r="P12" s="205"/>
      <c r="Q12" s="24"/>
      <c r="R12" s="45"/>
    </row>
    <row r="13" spans="1:18" s="43" customFormat="1" ht="18.75">
      <c r="A13" s="68">
        <v>4</v>
      </c>
      <c r="B13" s="21" t="s">
        <v>126</v>
      </c>
      <c r="C13" s="16" t="s">
        <v>124</v>
      </c>
      <c r="D13" s="59">
        <v>4.0116898148148143E-3</v>
      </c>
      <c r="E13" s="7"/>
      <c r="F13" s="7"/>
      <c r="G13" s="7"/>
      <c r="H13" s="7"/>
      <c r="I13" s="7"/>
      <c r="J13" s="7"/>
      <c r="K13" s="7"/>
      <c r="L13" s="7"/>
      <c r="M13" s="129">
        <f t="shared" si="0"/>
        <v>0</v>
      </c>
      <c r="N13" s="130">
        <f t="shared" si="1"/>
        <v>4.0116898148148143E-3</v>
      </c>
      <c r="O13" s="131">
        <v>5</v>
      </c>
      <c r="P13" s="205"/>
      <c r="Q13" s="24"/>
      <c r="R13" s="45"/>
    </row>
    <row r="14" spans="1:18" s="43" customFormat="1" ht="18.75">
      <c r="A14" s="68">
        <v>5</v>
      </c>
      <c r="B14" s="21" t="s">
        <v>129</v>
      </c>
      <c r="C14" s="16" t="s">
        <v>124</v>
      </c>
      <c r="D14" s="59">
        <v>9.1554398148148159E-3</v>
      </c>
      <c r="E14" s="7">
        <v>1.1574074074074073E-3</v>
      </c>
      <c r="F14" s="7"/>
      <c r="G14" s="7"/>
      <c r="H14" s="7">
        <v>3.4722222222222224E-4</v>
      </c>
      <c r="I14" s="7">
        <v>6.9444444444444447E-4</v>
      </c>
      <c r="J14" s="7">
        <v>3.4722222222222224E-4</v>
      </c>
      <c r="K14" s="7">
        <v>2.3148148148148146E-4</v>
      </c>
      <c r="L14" s="7">
        <v>6.9444444444444447E-4</v>
      </c>
      <c r="M14" s="129">
        <f t="shared" si="0"/>
        <v>3.4722222222222225E-3</v>
      </c>
      <c r="N14" s="130">
        <f t="shared" si="1"/>
        <v>1.2627662037037038E-2</v>
      </c>
      <c r="O14" s="131">
        <v>13</v>
      </c>
      <c r="P14" s="205"/>
      <c r="Q14" s="24"/>
      <c r="R14" s="45"/>
    </row>
    <row r="15" spans="1:18" s="43" customFormat="1" ht="18.75">
      <c r="A15" s="68">
        <v>6</v>
      </c>
      <c r="B15" s="21" t="s">
        <v>130</v>
      </c>
      <c r="C15" s="16" t="s">
        <v>61</v>
      </c>
      <c r="D15" s="59">
        <v>4.0281249999999996E-3</v>
      </c>
      <c r="E15" s="7">
        <v>1.1574074074074073E-3</v>
      </c>
      <c r="F15" s="7"/>
      <c r="G15" s="7"/>
      <c r="H15" s="7">
        <v>3.4722222222222224E-4</v>
      </c>
      <c r="I15" s="7">
        <v>3.4722222222222224E-4</v>
      </c>
      <c r="J15" s="7"/>
      <c r="K15" s="7">
        <v>1.1574074074074073E-4</v>
      </c>
      <c r="L15" s="7"/>
      <c r="M15" s="129">
        <f t="shared" si="0"/>
        <v>1.9675925925925928E-3</v>
      </c>
      <c r="N15" s="130">
        <f t="shared" si="1"/>
        <v>5.9957175925925924E-3</v>
      </c>
      <c r="O15" s="131">
        <v>9</v>
      </c>
      <c r="P15" s="205"/>
      <c r="Q15" s="24"/>
      <c r="R15" s="45"/>
    </row>
    <row r="16" spans="1:18" s="43" customFormat="1" ht="18.75">
      <c r="A16" s="68">
        <v>7</v>
      </c>
      <c r="B16" s="21" t="s">
        <v>132</v>
      </c>
      <c r="C16" s="16" t="s">
        <v>61</v>
      </c>
      <c r="D16" s="59">
        <v>6.4789351851851848E-3</v>
      </c>
      <c r="E16" s="7"/>
      <c r="F16" s="7">
        <v>1.3888888888888889E-3</v>
      </c>
      <c r="G16" s="7"/>
      <c r="H16" s="7">
        <v>6.9444444444444447E-4</v>
      </c>
      <c r="I16" s="7"/>
      <c r="J16" s="7">
        <v>2.3148148148148146E-4</v>
      </c>
      <c r="K16" s="7">
        <v>1.1574074074074073E-4</v>
      </c>
      <c r="L16" s="7"/>
      <c r="M16" s="129">
        <f t="shared" si="0"/>
        <v>2.4305555555555556E-3</v>
      </c>
      <c r="N16" s="130">
        <f t="shared" si="1"/>
        <v>8.9094907407407404E-3</v>
      </c>
      <c r="O16" s="131">
        <v>12</v>
      </c>
      <c r="P16" s="205"/>
      <c r="Q16" s="24"/>
      <c r="R16" s="45"/>
    </row>
    <row r="17" spans="1:18" s="43" customFormat="1" ht="18.75">
      <c r="A17" s="68">
        <v>8</v>
      </c>
      <c r="B17" s="21" t="s">
        <v>142</v>
      </c>
      <c r="C17" s="16" t="s">
        <v>61</v>
      </c>
      <c r="D17" s="59">
        <v>3.311574074074074E-3</v>
      </c>
      <c r="E17" s="7">
        <v>4.6296296296296293E-4</v>
      </c>
      <c r="F17" s="7"/>
      <c r="G17" s="7"/>
      <c r="H17" s="7"/>
      <c r="I17" s="7">
        <v>3.4722222222222224E-4</v>
      </c>
      <c r="J17" s="7"/>
      <c r="K17" s="7"/>
      <c r="L17" s="7"/>
      <c r="M17" s="129">
        <f t="shared" si="0"/>
        <v>8.1018518518518516E-4</v>
      </c>
      <c r="N17" s="130">
        <f t="shared" si="1"/>
        <v>4.121759259259259E-3</v>
      </c>
      <c r="O17" s="131">
        <v>7</v>
      </c>
      <c r="P17" s="205"/>
      <c r="Q17" s="24"/>
      <c r="R17" s="45"/>
    </row>
    <row r="18" spans="1:18" s="43" customFormat="1" ht="18.75">
      <c r="A18" s="68">
        <v>9</v>
      </c>
      <c r="B18" s="21" t="s">
        <v>134</v>
      </c>
      <c r="C18" s="16" t="s">
        <v>133</v>
      </c>
      <c r="D18" s="59">
        <v>2.1473379629629629E-3</v>
      </c>
      <c r="E18" s="7"/>
      <c r="F18" s="7"/>
      <c r="G18" s="7"/>
      <c r="H18" s="7"/>
      <c r="I18" s="7"/>
      <c r="J18" s="7"/>
      <c r="K18" s="7"/>
      <c r="L18" s="7"/>
      <c r="M18" s="129">
        <f t="shared" si="0"/>
        <v>0</v>
      </c>
      <c r="N18" s="130">
        <f t="shared" si="1"/>
        <v>2.1473379629629629E-3</v>
      </c>
      <c r="O18" s="189" t="s">
        <v>49</v>
      </c>
      <c r="P18" s="206"/>
      <c r="Q18" s="24"/>
      <c r="R18" s="45"/>
    </row>
    <row r="19" spans="1:18" s="43" customFormat="1" ht="18.75">
      <c r="A19" s="68">
        <v>10</v>
      </c>
      <c r="B19" s="21" t="s">
        <v>135</v>
      </c>
      <c r="C19" s="16" t="s">
        <v>133</v>
      </c>
      <c r="D19" s="59">
        <v>3.2045138888888887E-3</v>
      </c>
      <c r="E19" s="7"/>
      <c r="F19" s="7"/>
      <c r="G19" s="7"/>
      <c r="H19" s="7"/>
      <c r="I19" s="7"/>
      <c r="J19" s="7"/>
      <c r="K19" s="7">
        <v>1.1574074074074073E-4</v>
      </c>
      <c r="L19" s="7">
        <v>6.9444444444444447E-4</v>
      </c>
      <c r="M19" s="129">
        <f t="shared" si="0"/>
        <v>8.1018518518518516E-4</v>
      </c>
      <c r="N19" s="130">
        <f t="shared" si="1"/>
        <v>4.0146990740740742E-3</v>
      </c>
      <c r="O19" s="131">
        <v>6</v>
      </c>
      <c r="P19" s="205"/>
      <c r="Q19" s="24"/>
      <c r="R19" s="45"/>
    </row>
    <row r="20" spans="1:18" ht="15.75">
      <c r="A20" s="185">
        <v>11</v>
      </c>
      <c r="B20" s="21" t="s">
        <v>136</v>
      </c>
      <c r="C20" s="16" t="s">
        <v>133</v>
      </c>
      <c r="D20" s="59">
        <v>3.6563657407407408E-3</v>
      </c>
      <c r="E20" s="182"/>
      <c r="F20" s="182"/>
      <c r="G20" s="183"/>
      <c r="H20" s="183"/>
      <c r="I20" s="183"/>
      <c r="J20" s="7"/>
      <c r="K20" s="181"/>
      <c r="L20" s="181"/>
      <c r="M20" s="129">
        <f t="shared" si="0"/>
        <v>0</v>
      </c>
      <c r="N20" s="130">
        <f t="shared" si="1"/>
        <v>3.6563657407407408E-3</v>
      </c>
      <c r="O20" s="190" t="s">
        <v>50</v>
      </c>
      <c r="P20" s="207"/>
      <c r="Q20" s="24"/>
      <c r="R20" s="34"/>
    </row>
    <row r="21" spans="1:18" ht="15.75">
      <c r="A21" s="185">
        <v>12</v>
      </c>
      <c r="B21" s="21" t="s">
        <v>139</v>
      </c>
      <c r="C21" s="16" t="s">
        <v>138</v>
      </c>
      <c r="D21" s="59">
        <v>3.071875E-3</v>
      </c>
      <c r="E21" s="182"/>
      <c r="F21" s="182"/>
      <c r="G21" s="183"/>
      <c r="H21" s="183"/>
      <c r="I21" s="183"/>
      <c r="J21" s="7">
        <v>6.9444444444444447E-4</v>
      </c>
      <c r="K21" s="181"/>
      <c r="L21" s="181"/>
      <c r="M21" s="129">
        <f t="shared" si="0"/>
        <v>6.9444444444444447E-4</v>
      </c>
      <c r="N21" s="130">
        <f t="shared" si="1"/>
        <v>3.7663194444444445E-3</v>
      </c>
      <c r="O21" s="190" t="s">
        <v>51</v>
      </c>
      <c r="P21" s="207"/>
      <c r="Q21" s="24"/>
      <c r="R21" s="34"/>
    </row>
    <row r="22" spans="1:18" ht="15.75">
      <c r="A22" s="185">
        <v>13</v>
      </c>
      <c r="B22" s="21" t="s">
        <v>140</v>
      </c>
      <c r="C22" s="16" t="s">
        <v>138</v>
      </c>
      <c r="D22" s="59">
        <v>3.7709490740740741E-3</v>
      </c>
      <c r="E22" s="188">
        <v>6.9444444444444447E-4</v>
      </c>
      <c r="F22" s="182"/>
      <c r="G22" s="183"/>
      <c r="H22" s="7">
        <v>3.4722222222222224E-4</v>
      </c>
      <c r="I22" s="183"/>
      <c r="J22" s="7"/>
      <c r="K22" s="181"/>
      <c r="L22" s="181"/>
      <c r="M22" s="129">
        <f t="shared" si="0"/>
        <v>1.0416666666666667E-3</v>
      </c>
      <c r="N22" s="130">
        <f t="shared" si="1"/>
        <v>4.8126157407407406E-3</v>
      </c>
      <c r="O22" s="182">
        <v>8</v>
      </c>
      <c r="P22" s="208"/>
      <c r="Q22" s="24"/>
      <c r="R22" s="34"/>
    </row>
    <row r="23" spans="1:18" ht="15.75">
      <c r="A23" s="35"/>
      <c r="B23" s="179"/>
      <c r="C23" s="180"/>
      <c r="D23" s="38"/>
      <c r="E23" s="39"/>
      <c r="F23" s="39"/>
      <c r="G23" s="15"/>
      <c r="H23" s="15"/>
      <c r="I23" s="15"/>
      <c r="J23" s="38"/>
      <c r="K23" s="38"/>
      <c r="L23" s="38"/>
      <c r="M23" s="38"/>
      <c r="N23" s="15"/>
      <c r="O23" s="38"/>
      <c r="P23" s="40"/>
      <c r="Q23" s="24"/>
      <c r="R23" s="34"/>
    </row>
    <row r="24" spans="1:18" ht="15.75">
      <c r="A24" s="35"/>
      <c r="B24" s="179"/>
      <c r="C24" s="180"/>
      <c r="D24" s="38"/>
      <c r="E24" s="39"/>
      <c r="F24" s="39"/>
      <c r="G24" s="15"/>
      <c r="H24" s="15"/>
      <c r="I24" s="15"/>
      <c r="J24" s="38"/>
      <c r="K24" s="38"/>
      <c r="L24" s="38"/>
      <c r="M24" s="38"/>
      <c r="N24" s="15"/>
      <c r="O24" s="38"/>
      <c r="P24" s="40"/>
      <c r="Q24" s="24"/>
      <c r="R24" s="34"/>
    </row>
    <row r="25" spans="1:18" ht="15.75">
      <c r="A25" s="35"/>
      <c r="B25" s="179"/>
      <c r="C25" s="180"/>
      <c r="D25" s="38"/>
      <c r="E25" s="39"/>
      <c r="F25" s="39"/>
      <c r="G25" s="15"/>
      <c r="H25" s="15"/>
      <c r="I25" s="15"/>
      <c r="J25" s="38"/>
      <c r="K25" s="38"/>
      <c r="L25" s="38"/>
      <c r="M25" s="38"/>
      <c r="N25" s="15"/>
      <c r="O25" s="38"/>
      <c r="P25" s="40"/>
      <c r="Q25" s="24"/>
      <c r="R25" s="34"/>
    </row>
    <row r="26" spans="1:18" ht="15.75">
      <c r="A26" s="35"/>
      <c r="B26" s="179"/>
      <c r="C26" s="180"/>
      <c r="D26" s="38"/>
      <c r="E26" s="39"/>
      <c r="F26" s="39"/>
      <c r="G26" s="15"/>
      <c r="H26" s="15"/>
      <c r="I26" s="15"/>
      <c r="J26" s="38"/>
      <c r="K26" s="38"/>
      <c r="L26" s="38"/>
      <c r="M26" s="38"/>
      <c r="N26" s="15"/>
      <c r="O26" s="38"/>
      <c r="P26" s="40"/>
      <c r="Q26" s="24"/>
      <c r="R26" s="34"/>
    </row>
    <row r="27" spans="1:18" ht="18.75">
      <c r="B27" s="27" t="s">
        <v>18</v>
      </c>
      <c r="C27" s="27"/>
      <c r="D27" s="22"/>
      <c r="E27" s="28" t="s">
        <v>19</v>
      </c>
      <c r="F27" s="28"/>
      <c r="G27" s="19"/>
      <c r="H27" s="19"/>
      <c r="I27" s="19"/>
      <c r="J27" s="19"/>
      <c r="K27" s="19"/>
      <c r="L27" s="19"/>
      <c r="M27" s="19"/>
      <c r="N27" s="19"/>
      <c r="O27" s="19"/>
      <c r="P27" s="26"/>
      <c r="Q27" s="19"/>
    </row>
    <row r="28" spans="1:18" ht="15.75">
      <c r="A28" s="17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8" ht="15.75">
      <c r="A29" s="17"/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8" ht="37.5">
      <c r="A30" s="251" t="s">
        <v>65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125"/>
    </row>
    <row r="31" spans="1:18" ht="18">
      <c r="A31" s="252" t="s">
        <v>106</v>
      </c>
      <c r="B31" s="252"/>
      <c r="C31" s="252"/>
      <c r="D31" s="252"/>
      <c r="E31" s="252"/>
      <c r="F31" s="252"/>
    </row>
    <row r="32" spans="1:18" ht="18.75">
      <c r="A32" s="252" t="s">
        <v>66</v>
      </c>
      <c r="B32" s="252"/>
      <c r="C32" s="252"/>
      <c r="D32" s="252"/>
      <c r="E32" s="252"/>
      <c r="F32" s="252"/>
      <c r="K32" s="12" t="s">
        <v>107</v>
      </c>
      <c r="L32" s="12"/>
    </row>
    <row r="33" spans="1:16" ht="18.75">
      <c r="A33" s="53"/>
      <c r="G33" s="12"/>
    </row>
    <row r="34" spans="1:16" ht="20.25">
      <c r="A34" s="257" t="s">
        <v>39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13"/>
    </row>
    <row r="35" spans="1:16" s="43" customFormat="1" ht="15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6"/>
      <c r="N35" s="46"/>
      <c r="O35" s="42"/>
      <c r="P35" s="42"/>
    </row>
    <row r="36" spans="1:16" s="43" customFormat="1" ht="15.75" customHeight="1">
      <c r="A36" s="258" t="s">
        <v>1</v>
      </c>
      <c r="B36" s="258" t="s">
        <v>23</v>
      </c>
      <c r="C36" s="258" t="s">
        <v>2</v>
      </c>
      <c r="D36" s="259" t="s">
        <v>24</v>
      </c>
      <c r="E36" s="260" t="s">
        <v>25</v>
      </c>
      <c r="F36" s="261"/>
      <c r="G36" s="261"/>
      <c r="H36" s="261"/>
      <c r="I36" s="261"/>
      <c r="J36" s="261"/>
      <c r="K36" s="261"/>
      <c r="L36" s="261"/>
      <c r="M36" s="262" t="s">
        <v>26</v>
      </c>
      <c r="N36" s="262" t="s">
        <v>20</v>
      </c>
      <c r="O36" s="264" t="s">
        <v>12</v>
      </c>
    </row>
    <row r="37" spans="1:16" s="43" customFormat="1" ht="40.5" customHeight="1">
      <c r="A37" s="258"/>
      <c r="B37" s="258"/>
      <c r="C37" s="258"/>
      <c r="D37" s="259"/>
      <c r="E37" s="137" t="s">
        <v>32</v>
      </c>
      <c r="F37" s="137" t="s">
        <v>27</v>
      </c>
      <c r="G37" s="137" t="s">
        <v>108</v>
      </c>
      <c r="H37" s="137" t="s">
        <v>33</v>
      </c>
      <c r="I37" s="137" t="s">
        <v>35</v>
      </c>
      <c r="J37" s="137" t="s">
        <v>33</v>
      </c>
      <c r="K37" s="137" t="s">
        <v>21</v>
      </c>
      <c r="L37" s="137" t="s">
        <v>62</v>
      </c>
      <c r="M37" s="263"/>
      <c r="N37" s="263"/>
      <c r="O37" s="264"/>
    </row>
    <row r="38" spans="1:16" s="43" customFormat="1" ht="18.75">
      <c r="A38" s="14">
        <v>1</v>
      </c>
      <c r="B38" s="21" t="s">
        <v>74</v>
      </c>
      <c r="C38" s="16" t="s">
        <v>61</v>
      </c>
      <c r="D38" s="59">
        <v>3.9539351851851853E-3</v>
      </c>
      <c r="E38" s="7">
        <v>4.6296296296296293E-4</v>
      </c>
      <c r="F38" s="7"/>
      <c r="G38" s="7"/>
      <c r="H38" s="7"/>
      <c r="I38" s="7"/>
      <c r="J38" s="7"/>
      <c r="K38" s="7"/>
      <c r="L38" s="7"/>
      <c r="M38" s="129">
        <f>E38+F38+G38+H38+I38+J38+K38+L38</f>
        <v>4.6296296296296293E-4</v>
      </c>
      <c r="N38" s="130">
        <f t="shared" ref="N38:N51" si="2">D38+M38</f>
        <v>4.4168981481481481E-3</v>
      </c>
      <c r="O38" s="187">
        <v>9</v>
      </c>
    </row>
    <row r="39" spans="1:16" s="43" customFormat="1" ht="18.75">
      <c r="A39" s="14">
        <v>2</v>
      </c>
      <c r="B39" s="21" t="s">
        <v>87</v>
      </c>
      <c r="C39" s="16" t="s">
        <v>61</v>
      </c>
      <c r="D39" s="59">
        <v>2.7811342592592592E-3</v>
      </c>
      <c r="E39" s="7">
        <v>4.6296296296296293E-4</v>
      </c>
      <c r="F39" s="7"/>
      <c r="G39" s="7"/>
      <c r="H39" s="7"/>
      <c r="I39" s="7"/>
      <c r="J39" s="7"/>
      <c r="K39" s="7"/>
      <c r="L39" s="7"/>
      <c r="M39" s="129">
        <f t="shared" ref="M39:M51" si="3">E39+F39+G39+H39+I39+J39+K39+L39</f>
        <v>4.6296296296296293E-4</v>
      </c>
      <c r="N39" s="130">
        <f t="shared" si="2"/>
        <v>3.244097222222222E-3</v>
      </c>
      <c r="O39" s="187">
        <v>5</v>
      </c>
    </row>
    <row r="40" spans="1:16" s="43" customFormat="1" ht="18.75">
      <c r="A40" s="14">
        <v>3</v>
      </c>
      <c r="B40" s="21" t="s">
        <v>84</v>
      </c>
      <c r="C40" s="16" t="s">
        <v>138</v>
      </c>
      <c r="D40" s="59">
        <v>2.7975694444444445E-3</v>
      </c>
      <c r="E40" s="7"/>
      <c r="F40" s="7"/>
      <c r="G40" s="7"/>
      <c r="H40" s="7"/>
      <c r="I40" s="7"/>
      <c r="J40" s="7"/>
      <c r="K40" s="7"/>
      <c r="L40" s="7"/>
      <c r="M40" s="129">
        <f t="shared" si="3"/>
        <v>0</v>
      </c>
      <c r="N40" s="130">
        <f t="shared" si="2"/>
        <v>2.7975694444444445E-3</v>
      </c>
      <c r="O40" s="186" t="s">
        <v>50</v>
      </c>
    </row>
    <row r="41" spans="1:16" s="43" customFormat="1" ht="18.75">
      <c r="A41" s="14">
        <v>4</v>
      </c>
      <c r="B41" s="21" t="s">
        <v>71</v>
      </c>
      <c r="C41" s="16" t="s">
        <v>138</v>
      </c>
      <c r="D41" s="59">
        <v>2.9420138888888894E-3</v>
      </c>
      <c r="E41" s="7"/>
      <c r="F41" s="7"/>
      <c r="G41" s="7"/>
      <c r="H41" s="7"/>
      <c r="I41" s="7"/>
      <c r="J41" s="7"/>
      <c r="K41" s="7"/>
      <c r="L41" s="7"/>
      <c r="M41" s="129">
        <f t="shared" si="3"/>
        <v>0</v>
      </c>
      <c r="N41" s="130">
        <f t="shared" si="2"/>
        <v>2.9420138888888894E-3</v>
      </c>
      <c r="O41" s="186" t="s">
        <v>51</v>
      </c>
    </row>
    <row r="42" spans="1:16" s="43" customFormat="1" ht="18.75">
      <c r="A42" s="14">
        <v>5</v>
      </c>
      <c r="B42" s="21" t="s">
        <v>148</v>
      </c>
      <c r="C42" s="16" t="s">
        <v>138</v>
      </c>
      <c r="D42" s="59">
        <v>4.118171296296296E-3</v>
      </c>
      <c r="E42" s="7">
        <v>4.6296296296296293E-4</v>
      </c>
      <c r="F42" s="7"/>
      <c r="G42" s="7">
        <v>2.3148148148148146E-4</v>
      </c>
      <c r="H42" s="7">
        <v>3.4722222222222224E-4</v>
      </c>
      <c r="I42" s="7"/>
      <c r="J42" s="7"/>
      <c r="K42" s="7"/>
      <c r="L42" s="7">
        <v>6.9444444444444447E-4</v>
      </c>
      <c r="M42" s="129">
        <f t="shared" si="3"/>
        <v>1.736111111111111E-3</v>
      </c>
      <c r="N42" s="130">
        <f t="shared" si="2"/>
        <v>5.854282407407407E-3</v>
      </c>
      <c r="O42" s="187">
        <v>14</v>
      </c>
    </row>
    <row r="43" spans="1:16" s="43" customFormat="1" ht="18.75">
      <c r="A43" s="14">
        <v>6</v>
      </c>
      <c r="B43" s="21" t="s">
        <v>149</v>
      </c>
      <c r="C43" s="16" t="s">
        <v>138</v>
      </c>
      <c r="D43" s="59">
        <v>3.0295138888888889E-3</v>
      </c>
      <c r="E43" s="7"/>
      <c r="F43" s="7"/>
      <c r="G43" s="7"/>
      <c r="H43" s="7">
        <v>9.2592592592592585E-4</v>
      </c>
      <c r="I43" s="7"/>
      <c r="J43" s="7"/>
      <c r="K43" s="7"/>
      <c r="L43" s="7"/>
      <c r="M43" s="129">
        <f t="shared" si="3"/>
        <v>9.2592592592592585E-4</v>
      </c>
      <c r="N43" s="130">
        <f t="shared" si="2"/>
        <v>3.9554398148148144E-3</v>
      </c>
      <c r="O43" s="187">
        <v>8</v>
      </c>
    </row>
    <row r="44" spans="1:16" s="43" customFormat="1" ht="18.75">
      <c r="A44" s="14">
        <v>7</v>
      </c>
      <c r="B44" s="21" t="s">
        <v>151</v>
      </c>
      <c r="C44" s="16" t="s">
        <v>133</v>
      </c>
      <c r="D44" s="59">
        <v>3.2837962962962964E-3</v>
      </c>
      <c r="E44" s="7"/>
      <c r="F44" s="7"/>
      <c r="G44" s="7"/>
      <c r="H44" s="7"/>
      <c r="I44" s="7"/>
      <c r="J44" s="7"/>
      <c r="K44" s="7"/>
      <c r="L44" s="7"/>
      <c r="M44" s="129">
        <f t="shared" si="3"/>
        <v>0</v>
      </c>
      <c r="N44" s="130">
        <f t="shared" si="2"/>
        <v>3.2837962962962964E-3</v>
      </c>
      <c r="O44" s="187">
        <v>7</v>
      </c>
    </row>
    <row r="45" spans="1:16" s="43" customFormat="1" ht="18.75">
      <c r="A45" s="14">
        <v>8</v>
      </c>
      <c r="B45" s="21" t="s">
        <v>80</v>
      </c>
      <c r="C45" s="16" t="s">
        <v>133</v>
      </c>
      <c r="D45" s="59">
        <v>2.3813657407407408E-3</v>
      </c>
      <c r="E45" s="7"/>
      <c r="F45" s="7"/>
      <c r="G45" s="7"/>
      <c r="H45" s="7"/>
      <c r="I45" s="7"/>
      <c r="J45" s="7"/>
      <c r="K45" s="7"/>
      <c r="L45" s="7"/>
      <c r="M45" s="129">
        <f t="shared" si="3"/>
        <v>0</v>
      </c>
      <c r="N45" s="130">
        <f t="shared" si="2"/>
        <v>2.3813657407407408E-3</v>
      </c>
      <c r="O45" s="186" t="s">
        <v>49</v>
      </c>
    </row>
    <row r="46" spans="1:16" s="43" customFormat="1" ht="18.75">
      <c r="A46" s="14">
        <v>9</v>
      </c>
      <c r="B46" s="21" t="s">
        <v>79</v>
      </c>
      <c r="C46" s="16" t="s">
        <v>152</v>
      </c>
      <c r="D46" s="59">
        <v>3.2468749999999998E-3</v>
      </c>
      <c r="E46" s="7"/>
      <c r="F46" s="7"/>
      <c r="G46" s="7"/>
      <c r="H46" s="7"/>
      <c r="I46" s="7"/>
      <c r="J46" s="7"/>
      <c r="K46" s="7"/>
      <c r="L46" s="7"/>
      <c r="M46" s="129">
        <f t="shared" si="3"/>
        <v>0</v>
      </c>
      <c r="N46" s="130">
        <f t="shared" si="2"/>
        <v>3.2468749999999998E-3</v>
      </c>
      <c r="O46" s="187">
        <v>6</v>
      </c>
    </row>
    <row r="47" spans="1:16" s="43" customFormat="1" ht="18.75">
      <c r="A47" s="14">
        <v>10</v>
      </c>
      <c r="B47" s="21" t="s">
        <v>69</v>
      </c>
      <c r="C47" s="16" t="s">
        <v>81</v>
      </c>
      <c r="D47" s="59">
        <v>4.3094907407407405E-3</v>
      </c>
      <c r="E47" s="7">
        <v>4.6296296296296293E-4</v>
      </c>
      <c r="F47" s="7"/>
      <c r="G47" s="7"/>
      <c r="H47" s="7"/>
      <c r="I47" s="7"/>
      <c r="J47" s="7"/>
      <c r="K47" s="7"/>
      <c r="L47" s="7"/>
      <c r="M47" s="129">
        <f t="shared" si="3"/>
        <v>4.6296296296296293E-4</v>
      </c>
      <c r="N47" s="130">
        <f t="shared" si="2"/>
        <v>4.7724537037037032E-3</v>
      </c>
      <c r="O47" s="187">
        <v>11</v>
      </c>
    </row>
    <row r="48" spans="1:16" s="43" customFormat="1" ht="18.75">
      <c r="A48" s="14">
        <v>11</v>
      </c>
      <c r="B48" s="21" t="s">
        <v>70</v>
      </c>
      <c r="C48" s="16" t="s">
        <v>81</v>
      </c>
      <c r="D48" s="59">
        <v>3.8364583333333328E-3</v>
      </c>
      <c r="E48" s="7"/>
      <c r="F48" s="7"/>
      <c r="G48" s="7"/>
      <c r="H48" s="7"/>
      <c r="I48" s="7"/>
      <c r="J48" s="7"/>
      <c r="K48" s="7">
        <v>1.1574074074074073E-4</v>
      </c>
      <c r="L48" s="7">
        <v>6.9444444444444447E-4</v>
      </c>
      <c r="M48" s="129">
        <f t="shared" si="3"/>
        <v>8.1018518518518516E-4</v>
      </c>
      <c r="N48" s="130">
        <f t="shared" si="2"/>
        <v>4.6466435185185178E-3</v>
      </c>
      <c r="O48" s="187">
        <v>10</v>
      </c>
    </row>
    <row r="49" spans="1:17" s="43" customFormat="1" ht="18.75">
      <c r="A49" s="14">
        <v>12</v>
      </c>
      <c r="B49" s="21" t="s">
        <v>156</v>
      </c>
      <c r="C49" s="16" t="s">
        <v>124</v>
      </c>
      <c r="D49" s="59">
        <v>4.9660879629629629E-3</v>
      </c>
      <c r="E49" s="7"/>
      <c r="F49" s="7"/>
      <c r="G49" s="7"/>
      <c r="H49" s="7"/>
      <c r="I49" s="7"/>
      <c r="J49" s="7"/>
      <c r="K49" s="7"/>
      <c r="L49" s="7"/>
      <c r="M49" s="129">
        <f t="shared" si="3"/>
        <v>0</v>
      </c>
      <c r="N49" s="130">
        <f t="shared" si="2"/>
        <v>4.9660879629629629E-3</v>
      </c>
      <c r="O49" s="187">
        <v>12</v>
      </c>
    </row>
    <row r="50" spans="1:17" s="43" customFormat="1" ht="18.75">
      <c r="A50" s="14">
        <v>13</v>
      </c>
      <c r="B50" s="21" t="s">
        <v>157</v>
      </c>
      <c r="C50" s="16" t="s">
        <v>124</v>
      </c>
      <c r="D50" s="59">
        <v>4.6100694444444453E-3</v>
      </c>
      <c r="E50" s="7"/>
      <c r="F50" s="7"/>
      <c r="G50" s="7"/>
      <c r="H50" s="7"/>
      <c r="I50" s="7"/>
      <c r="J50" s="7"/>
      <c r="K50" s="7"/>
      <c r="L50" s="7">
        <v>6.9444444444444447E-4</v>
      </c>
      <c r="M50" s="129">
        <f t="shared" si="3"/>
        <v>6.9444444444444447E-4</v>
      </c>
      <c r="N50" s="130">
        <f t="shared" si="2"/>
        <v>5.3045138888888899E-3</v>
      </c>
      <c r="O50" s="187">
        <v>13</v>
      </c>
    </row>
    <row r="51" spans="1:17" s="43" customFormat="1" ht="18.75">
      <c r="A51" s="14">
        <v>14</v>
      </c>
      <c r="B51" s="21" t="s">
        <v>85</v>
      </c>
      <c r="C51" s="16" t="s">
        <v>138</v>
      </c>
      <c r="D51" s="59">
        <v>2.7289351851851854E-3</v>
      </c>
      <c r="E51" s="7">
        <v>4.6296296296296293E-4</v>
      </c>
      <c r="F51" s="7"/>
      <c r="G51" s="7"/>
      <c r="H51" s="7"/>
      <c r="I51" s="7"/>
      <c r="J51" s="7"/>
      <c r="K51" s="7"/>
      <c r="L51" s="7"/>
      <c r="M51" s="129">
        <f t="shared" si="3"/>
        <v>4.6296296296296293E-4</v>
      </c>
      <c r="N51" s="130">
        <f t="shared" si="2"/>
        <v>3.1918981481481481E-3</v>
      </c>
      <c r="O51" s="187">
        <v>4</v>
      </c>
    </row>
    <row r="53" spans="1:17" ht="18.75">
      <c r="B53" s="27" t="s">
        <v>18</v>
      </c>
      <c r="C53" s="27"/>
      <c r="D53" s="22"/>
      <c r="E53" s="28" t="s">
        <v>19</v>
      </c>
      <c r="F53" s="28"/>
      <c r="G53" s="19"/>
      <c r="H53" s="19"/>
      <c r="I53" s="19"/>
      <c r="J53" s="19"/>
      <c r="K53" s="19"/>
      <c r="L53" s="19"/>
      <c r="M53" s="19"/>
      <c r="N53" s="19"/>
      <c r="O53" s="19"/>
      <c r="P53" s="26"/>
      <c r="Q53" s="19"/>
    </row>
    <row r="55" spans="1:17" ht="37.5">
      <c r="A55" s="251" t="s">
        <v>65</v>
      </c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90"/>
    </row>
    <row r="56" spans="1:17" ht="18">
      <c r="A56" s="252" t="s">
        <v>106</v>
      </c>
      <c r="B56" s="252"/>
      <c r="C56" s="252"/>
      <c r="D56" s="252"/>
      <c r="E56" s="252"/>
      <c r="F56" s="252"/>
    </row>
    <row r="57" spans="1:17" ht="18.75">
      <c r="A57" s="252" t="s">
        <v>66</v>
      </c>
      <c r="B57" s="252"/>
      <c r="C57" s="252"/>
      <c r="D57" s="252"/>
      <c r="E57" s="252"/>
      <c r="F57" s="252"/>
      <c r="K57" s="12" t="s">
        <v>107</v>
      </c>
      <c r="L57" s="12"/>
    </row>
    <row r="60" spans="1:17" ht="20.25">
      <c r="A60" s="257" t="s">
        <v>40</v>
      </c>
      <c r="B60" s="257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13"/>
    </row>
    <row r="61" spans="1:17" s="43" customFormat="1" ht="15.75">
      <c r="A61" s="41"/>
      <c r="B61" s="41"/>
      <c r="C61" s="41"/>
      <c r="D61" s="41"/>
      <c r="E61" s="41"/>
      <c r="F61" s="41"/>
      <c r="G61" s="41"/>
      <c r="H61" s="41"/>
      <c r="I61" s="41"/>
      <c r="J61" s="42"/>
      <c r="K61" s="42"/>
      <c r="L61" s="42"/>
      <c r="M61" s="42"/>
      <c r="N61" s="42"/>
      <c r="O61" s="42"/>
      <c r="P61" s="42"/>
    </row>
    <row r="62" spans="1:17" s="43" customFormat="1" ht="15.75" customHeight="1">
      <c r="A62" s="258" t="s">
        <v>1</v>
      </c>
      <c r="B62" s="258" t="s">
        <v>23</v>
      </c>
      <c r="C62" s="258" t="s">
        <v>2</v>
      </c>
      <c r="D62" s="259" t="s">
        <v>24</v>
      </c>
      <c r="E62" s="260" t="s">
        <v>25</v>
      </c>
      <c r="F62" s="237"/>
      <c r="G62" s="237"/>
      <c r="H62" s="237"/>
      <c r="I62" s="237"/>
      <c r="J62" s="237"/>
      <c r="K62" s="237"/>
      <c r="L62" s="262" t="s">
        <v>26</v>
      </c>
      <c r="M62" s="262" t="s">
        <v>20</v>
      </c>
      <c r="N62" s="264" t="s">
        <v>12</v>
      </c>
      <c r="O62" s="266"/>
    </row>
    <row r="63" spans="1:17" s="43" customFormat="1" ht="31.5">
      <c r="A63" s="258"/>
      <c r="B63" s="258"/>
      <c r="C63" s="258"/>
      <c r="D63" s="259"/>
      <c r="E63" s="93" t="s">
        <v>21</v>
      </c>
      <c r="F63" s="93" t="s">
        <v>35</v>
      </c>
      <c r="G63" s="137" t="s">
        <v>109</v>
      </c>
      <c r="H63" s="93" t="s">
        <v>62</v>
      </c>
      <c r="I63" s="137" t="s">
        <v>27</v>
      </c>
      <c r="J63" s="93" t="s">
        <v>110</v>
      </c>
      <c r="K63" s="93" t="s">
        <v>30</v>
      </c>
      <c r="L63" s="265"/>
      <c r="M63" s="265"/>
      <c r="N63" s="264"/>
      <c r="O63" s="266"/>
    </row>
    <row r="64" spans="1:17" s="43" customFormat="1" ht="18.75">
      <c r="A64" s="14">
        <v>1</v>
      </c>
      <c r="B64" s="134" t="s">
        <v>164</v>
      </c>
      <c r="C64" s="16" t="s">
        <v>133</v>
      </c>
      <c r="D64" s="59">
        <v>2.2439814814814813E-3</v>
      </c>
      <c r="E64" s="7"/>
      <c r="F64" s="7"/>
      <c r="G64" s="7"/>
      <c r="H64" s="7"/>
      <c r="I64" s="7"/>
      <c r="J64" s="7"/>
      <c r="K64" s="7"/>
      <c r="L64" s="63">
        <f>E64+F64+G64+H64+I64+J64+K64</f>
        <v>0</v>
      </c>
      <c r="M64" s="64">
        <f>D64+L64</f>
        <v>2.2439814814814813E-3</v>
      </c>
      <c r="N64" s="133" t="s">
        <v>49</v>
      </c>
      <c r="O64" s="143"/>
    </row>
    <row r="65" spans="1:17" s="43" customFormat="1" ht="18.75">
      <c r="A65" s="14">
        <v>2</v>
      </c>
      <c r="B65" s="134" t="s">
        <v>165</v>
      </c>
      <c r="C65" s="16" t="s">
        <v>133</v>
      </c>
      <c r="D65" s="59">
        <v>2.3900462962962959E-3</v>
      </c>
      <c r="E65" s="7"/>
      <c r="F65" s="7"/>
      <c r="G65" s="7"/>
      <c r="H65" s="7"/>
      <c r="I65" s="7"/>
      <c r="J65" s="7"/>
      <c r="K65" s="7"/>
      <c r="L65" s="63">
        <f t="shared" ref="L65:L66" si="4">E65+F65+G65+H65+I65+J65+K65</f>
        <v>0</v>
      </c>
      <c r="M65" s="64">
        <f t="shared" ref="M65:M66" si="5">D65+L65</f>
        <v>2.3900462962962959E-3</v>
      </c>
      <c r="N65" s="133" t="s">
        <v>50</v>
      </c>
      <c r="O65" s="143"/>
    </row>
    <row r="66" spans="1:17" s="43" customFormat="1" ht="18.75">
      <c r="A66" s="14">
        <v>3</v>
      </c>
      <c r="B66" s="134" t="s">
        <v>96</v>
      </c>
      <c r="C66" s="16" t="s">
        <v>138</v>
      </c>
      <c r="D66" s="59">
        <v>2.3500000000000001E-3</v>
      </c>
      <c r="E66" s="7">
        <v>2.3148148148148146E-4</v>
      </c>
      <c r="F66" s="7"/>
      <c r="G66" s="7"/>
      <c r="H66" s="7"/>
      <c r="I66" s="7"/>
      <c r="J66" s="7"/>
      <c r="K66" s="7">
        <v>6.9444444444444447E-4</v>
      </c>
      <c r="L66" s="63">
        <f t="shared" si="4"/>
        <v>9.2592592592592596E-4</v>
      </c>
      <c r="M66" s="64">
        <f t="shared" si="5"/>
        <v>3.2759259259259261E-3</v>
      </c>
      <c r="N66" s="133" t="s">
        <v>51</v>
      </c>
      <c r="O66" s="143"/>
    </row>
    <row r="67" spans="1:17" s="43" customFormat="1" ht="15.75">
      <c r="A67" s="35"/>
      <c r="B67" s="50"/>
      <c r="C67" s="51"/>
      <c r="D67" s="23"/>
      <c r="E67" s="23"/>
      <c r="F67" s="23"/>
      <c r="G67" s="23"/>
      <c r="H67" s="23"/>
      <c r="I67" s="23"/>
      <c r="J67" s="23"/>
      <c r="K67" s="23" t="s">
        <v>188</v>
      </c>
      <c r="L67" s="23"/>
      <c r="M67" s="23"/>
      <c r="N67" s="23"/>
      <c r="O67" s="23"/>
      <c r="P67" s="23"/>
    </row>
    <row r="68" spans="1:17" ht="18.75">
      <c r="B68" s="27" t="s">
        <v>18</v>
      </c>
      <c r="C68" s="27"/>
      <c r="D68" s="22"/>
      <c r="E68" s="28" t="s">
        <v>19</v>
      </c>
      <c r="F68" s="28"/>
      <c r="G68" s="19"/>
      <c r="H68" s="19"/>
      <c r="I68" s="19"/>
      <c r="J68" s="19"/>
      <c r="K68" s="19"/>
      <c r="L68" s="19"/>
      <c r="M68" s="19"/>
      <c r="N68" s="19"/>
      <c r="O68" s="19"/>
      <c r="P68" s="26"/>
      <c r="Q68" s="19"/>
    </row>
    <row r="69" spans="1:17" s="43" customFormat="1" ht="15.75">
      <c r="A69" s="35"/>
      <c r="B69" s="50"/>
      <c r="C69" s="51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1:17" s="43" customFormat="1" ht="15.75">
      <c r="A70" s="35"/>
      <c r="B70" s="50"/>
      <c r="C70" s="51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</row>
    <row r="71" spans="1:17" s="43" customFormat="1" ht="15.75">
      <c r="A71" s="35"/>
      <c r="B71" s="50"/>
      <c r="C71" s="51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1:17" ht="37.5">
      <c r="A72" s="251" t="s">
        <v>65</v>
      </c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90"/>
    </row>
    <row r="73" spans="1:17" ht="18.75">
      <c r="A73" s="252" t="s">
        <v>106</v>
      </c>
      <c r="B73" s="252"/>
      <c r="C73" s="252"/>
      <c r="D73" s="252"/>
      <c r="E73" s="252"/>
      <c r="F73" s="252"/>
      <c r="K73" s="12" t="s">
        <v>107</v>
      </c>
    </row>
    <row r="74" spans="1:17" ht="18.75">
      <c r="A74" s="252" t="s">
        <v>66</v>
      </c>
      <c r="B74" s="252"/>
      <c r="C74" s="252"/>
      <c r="D74" s="252"/>
      <c r="E74" s="252"/>
      <c r="F74" s="252"/>
      <c r="K74" s="12"/>
      <c r="L74" s="12"/>
    </row>
    <row r="75" spans="1:17" ht="18.75">
      <c r="A75" s="91"/>
      <c r="B75" s="91"/>
      <c r="C75" s="91"/>
      <c r="D75" s="91"/>
      <c r="E75" s="91"/>
      <c r="F75" s="91"/>
      <c r="K75" s="12"/>
      <c r="L75" s="12"/>
    </row>
    <row r="76" spans="1:17" ht="20.25">
      <c r="A76" s="257" t="s">
        <v>41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7"/>
      <c r="L76" s="257"/>
      <c r="M76" s="257"/>
      <c r="N76" s="257"/>
      <c r="O76" s="257"/>
      <c r="P76" s="13"/>
      <c r="Q76" s="13"/>
    </row>
    <row r="77" spans="1:17" s="43" customFormat="1" ht="15.75">
      <c r="A77" s="47"/>
      <c r="B77" s="41"/>
      <c r="C77" s="41"/>
      <c r="D77" s="48"/>
      <c r="E77" s="41"/>
      <c r="F77" s="41"/>
      <c r="G77" s="41"/>
      <c r="H77" s="41"/>
      <c r="I77" s="41"/>
      <c r="J77" s="41"/>
      <c r="K77" s="46"/>
      <c r="L77" s="46"/>
      <c r="M77" s="42"/>
      <c r="N77" s="42"/>
      <c r="O77" s="49"/>
      <c r="P77" s="42"/>
      <c r="Q77" s="42"/>
    </row>
    <row r="78" spans="1:17" s="25" customFormat="1" ht="15.75" customHeight="1">
      <c r="A78" s="258" t="s">
        <v>1</v>
      </c>
      <c r="B78" s="258" t="s">
        <v>23</v>
      </c>
      <c r="C78" s="258" t="s">
        <v>2</v>
      </c>
      <c r="D78" s="259" t="s">
        <v>24</v>
      </c>
      <c r="E78" s="260" t="s">
        <v>25</v>
      </c>
      <c r="F78" s="237"/>
      <c r="G78" s="237"/>
      <c r="H78" s="237"/>
      <c r="I78" s="237"/>
      <c r="J78" s="237"/>
      <c r="K78" s="237"/>
      <c r="L78" s="237"/>
      <c r="M78" s="262" t="s">
        <v>26</v>
      </c>
      <c r="N78" s="262" t="s">
        <v>20</v>
      </c>
      <c r="O78" s="264" t="s">
        <v>12</v>
      </c>
      <c r="P78" s="266"/>
    </row>
    <row r="79" spans="1:17" s="25" customFormat="1" ht="31.5">
      <c r="A79" s="258"/>
      <c r="B79" s="258"/>
      <c r="C79" s="258"/>
      <c r="D79" s="259"/>
      <c r="E79" s="137" t="s">
        <v>21</v>
      </c>
      <c r="F79" s="137" t="s">
        <v>111</v>
      </c>
      <c r="G79" s="137" t="s">
        <v>112</v>
      </c>
      <c r="H79" s="137" t="s">
        <v>62</v>
      </c>
      <c r="I79" s="137" t="s">
        <v>109</v>
      </c>
      <c r="J79" s="137" t="s">
        <v>35</v>
      </c>
      <c r="K79" s="137" t="s">
        <v>27</v>
      </c>
      <c r="L79" s="137" t="s">
        <v>113</v>
      </c>
      <c r="M79" s="265"/>
      <c r="N79" s="265"/>
      <c r="O79" s="264"/>
      <c r="P79" s="266"/>
    </row>
    <row r="80" spans="1:17" s="25" customFormat="1" ht="18.75">
      <c r="A80" s="14">
        <v>1</v>
      </c>
      <c r="B80" s="135" t="s">
        <v>102</v>
      </c>
      <c r="C80" s="16" t="s">
        <v>133</v>
      </c>
      <c r="D80" s="59">
        <v>4.4158564814814815E-3</v>
      </c>
      <c r="E80" s="7"/>
      <c r="F80" s="7"/>
      <c r="G80" s="7"/>
      <c r="H80" s="7"/>
      <c r="I80" s="7"/>
      <c r="J80" s="7"/>
      <c r="K80" s="7"/>
      <c r="L80" s="7"/>
      <c r="M80" s="129">
        <f>SUM(E80:L80)</f>
        <v>0</v>
      </c>
      <c r="N80" s="130">
        <f>D80+M80</f>
        <v>4.4158564814814815E-3</v>
      </c>
      <c r="O80" s="133" t="s">
        <v>50</v>
      </c>
      <c r="P80" s="143"/>
      <c r="Q80" s="32"/>
    </row>
    <row r="81" spans="1:17" s="25" customFormat="1" ht="18.75">
      <c r="A81" s="14">
        <v>2</v>
      </c>
      <c r="B81" s="135" t="s">
        <v>100</v>
      </c>
      <c r="C81" s="16" t="s">
        <v>133</v>
      </c>
      <c r="D81" s="59">
        <v>4.4701388888888889E-3</v>
      </c>
      <c r="E81" s="7"/>
      <c r="F81" s="7"/>
      <c r="G81" s="7"/>
      <c r="H81" s="7"/>
      <c r="I81" s="7"/>
      <c r="J81" s="7"/>
      <c r="K81" s="7"/>
      <c r="L81" s="7"/>
      <c r="M81" s="129">
        <f t="shared" ref="M81:M85" si="6">SUM(E81:L81)</f>
        <v>0</v>
      </c>
      <c r="N81" s="130">
        <f t="shared" ref="N81:N85" si="7">D81+M81</f>
        <v>4.4701388888888889E-3</v>
      </c>
      <c r="O81" s="133" t="s">
        <v>51</v>
      </c>
      <c r="P81" s="143"/>
      <c r="Q81" s="33"/>
    </row>
    <row r="82" spans="1:17" s="25" customFormat="1" ht="18.75">
      <c r="A82" s="14">
        <v>3</v>
      </c>
      <c r="B82" s="135" t="s">
        <v>167</v>
      </c>
      <c r="C82" s="16" t="s">
        <v>81</v>
      </c>
      <c r="D82" s="59">
        <v>3.7001157407407404E-3</v>
      </c>
      <c r="E82" s="7"/>
      <c r="F82" s="7"/>
      <c r="G82" s="7"/>
      <c r="H82" s="7"/>
      <c r="I82" s="7"/>
      <c r="J82" s="7"/>
      <c r="K82" s="7"/>
      <c r="L82" s="7"/>
      <c r="M82" s="129">
        <f t="shared" si="6"/>
        <v>0</v>
      </c>
      <c r="N82" s="130">
        <f t="shared" si="7"/>
        <v>3.7001157407407404E-3</v>
      </c>
      <c r="O82" s="133" t="s">
        <v>49</v>
      </c>
      <c r="P82" s="143"/>
      <c r="Q82" s="33"/>
    </row>
    <row r="83" spans="1:17" s="25" customFormat="1" ht="18.75">
      <c r="A83" s="14">
        <v>4</v>
      </c>
      <c r="B83" s="135" t="s">
        <v>169</v>
      </c>
      <c r="C83" s="16" t="s">
        <v>81</v>
      </c>
      <c r="D83" s="59">
        <v>4.2982638888888888E-3</v>
      </c>
      <c r="E83" s="7"/>
      <c r="F83" s="7"/>
      <c r="G83" s="7"/>
      <c r="H83" s="7"/>
      <c r="I83" s="7"/>
      <c r="J83" s="7">
        <v>6.9444444444444447E-4</v>
      </c>
      <c r="K83" s="7"/>
      <c r="L83" s="7"/>
      <c r="M83" s="129">
        <f t="shared" si="6"/>
        <v>6.9444444444444447E-4</v>
      </c>
      <c r="N83" s="130">
        <f t="shared" si="7"/>
        <v>4.9927083333333334E-3</v>
      </c>
      <c r="O83" s="132">
        <v>4</v>
      </c>
      <c r="P83" s="144"/>
      <c r="Q83" s="33"/>
    </row>
    <row r="84" spans="1:17" s="25" customFormat="1" ht="18.75">
      <c r="A84" s="14">
        <v>5</v>
      </c>
      <c r="B84" s="135" t="s">
        <v>170</v>
      </c>
      <c r="C84" s="16" t="s">
        <v>138</v>
      </c>
      <c r="D84" s="59">
        <v>7.4974537037037041E-3</v>
      </c>
      <c r="E84" s="7"/>
      <c r="F84" s="7"/>
      <c r="G84" s="7"/>
      <c r="H84" s="7"/>
      <c r="I84" s="7">
        <v>6.9444444444444447E-4</v>
      </c>
      <c r="J84" s="7">
        <v>2.7777777777777779E-3</v>
      </c>
      <c r="K84" s="7"/>
      <c r="L84" s="7">
        <v>4.6296296296296293E-4</v>
      </c>
      <c r="M84" s="129">
        <f t="shared" si="6"/>
        <v>3.9351851851851857E-3</v>
      </c>
      <c r="N84" s="130">
        <f t="shared" si="7"/>
        <v>1.143263888888889E-2</v>
      </c>
      <c r="O84" s="132">
        <v>6</v>
      </c>
      <c r="P84" s="144"/>
      <c r="Q84" s="33"/>
    </row>
    <row r="85" spans="1:17" s="25" customFormat="1" ht="18.75">
      <c r="A85" s="14">
        <v>6</v>
      </c>
      <c r="B85" s="135" t="s">
        <v>189</v>
      </c>
      <c r="C85" s="16" t="s">
        <v>133</v>
      </c>
      <c r="D85" s="59">
        <v>7.2482638888888883E-3</v>
      </c>
      <c r="E85" s="7"/>
      <c r="F85" s="7"/>
      <c r="G85" s="7"/>
      <c r="H85" s="7"/>
      <c r="I85" s="7"/>
      <c r="J85" s="7"/>
      <c r="K85" s="7"/>
      <c r="L85" s="7">
        <v>4.6296296296296293E-4</v>
      </c>
      <c r="M85" s="129">
        <f t="shared" si="6"/>
        <v>4.6296296296296293E-4</v>
      </c>
      <c r="N85" s="130">
        <f t="shared" si="7"/>
        <v>7.7112268518518511E-3</v>
      </c>
      <c r="O85" s="132">
        <v>5</v>
      </c>
      <c r="P85" s="144"/>
      <c r="Q85" s="33"/>
    </row>
    <row r="86" spans="1:17" s="25" customFormat="1" ht="18.75">
      <c r="A86" s="14">
        <v>7</v>
      </c>
      <c r="B86" s="135"/>
      <c r="C86" s="136"/>
      <c r="D86" s="59"/>
      <c r="E86" s="7"/>
      <c r="F86" s="7"/>
      <c r="G86" s="7"/>
      <c r="H86" s="7"/>
      <c r="I86" s="7"/>
      <c r="J86" s="7"/>
      <c r="K86" s="7"/>
      <c r="L86" s="7"/>
      <c r="M86" s="129"/>
      <c r="N86" s="130"/>
      <c r="O86" s="132"/>
      <c r="P86" s="144"/>
      <c r="Q86" s="33"/>
    </row>
    <row r="87" spans="1:17" ht="15.75">
      <c r="A87" s="17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</row>
    <row r="88" spans="1:17" ht="18.75">
      <c r="B88" s="27" t="s">
        <v>18</v>
      </c>
      <c r="C88" s="27"/>
      <c r="D88" s="22"/>
      <c r="E88" s="28" t="s">
        <v>19</v>
      </c>
      <c r="F88" s="28"/>
      <c r="G88" s="19"/>
      <c r="H88" s="19"/>
      <c r="I88" s="19"/>
      <c r="J88" s="19"/>
      <c r="K88" s="19"/>
      <c r="L88" s="19"/>
      <c r="M88" s="19"/>
      <c r="N88" s="19"/>
      <c r="O88" s="19"/>
      <c r="P88" s="26"/>
      <c r="Q88" s="19"/>
    </row>
    <row r="91" spans="1:17" ht="37.5">
      <c r="A91" s="251" t="s">
        <v>65</v>
      </c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90"/>
    </row>
    <row r="92" spans="1:17" ht="18.75">
      <c r="A92" s="252" t="s">
        <v>106</v>
      </c>
      <c r="B92" s="252"/>
      <c r="C92" s="252"/>
      <c r="D92" s="252"/>
      <c r="E92" s="252"/>
      <c r="F92" s="252"/>
      <c r="K92" s="12" t="s">
        <v>107</v>
      </c>
    </row>
    <row r="93" spans="1:17" ht="18.75">
      <c r="A93" s="252" t="s">
        <v>66</v>
      </c>
      <c r="B93" s="252"/>
      <c r="C93" s="252"/>
      <c r="D93" s="252"/>
      <c r="E93" s="252"/>
      <c r="F93" s="252"/>
      <c r="K93" s="12"/>
      <c r="L93" s="12"/>
    </row>
    <row r="94" spans="1:17" ht="18.75">
      <c r="A94" s="91"/>
      <c r="B94" s="91"/>
      <c r="C94" s="91"/>
      <c r="D94" s="91"/>
      <c r="E94" s="91"/>
      <c r="F94" s="91"/>
      <c r="K94" s="12"/>
      <c r="L94" s="12"/>
    </row>
    <row r="95" spans="1:17" ht="20.25">
      <c r="A95" s="257" t="s">
        <v>42</v>
      </c>
      <c r="B95" s="257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  <c r="P95" s="13"/>
      <c r="Q95" s="13"/>
    </row>
    <row r="96" spans="1:17" s="43" customFormat="1" ht="15.75">
      <c r="A96" s="47"/>
      <c r="B96" s="41"/>
      <c r="C96" s="41"/>
      <c r="D96" s="48"/>
      <c r="E96" s="41"/>
      <c r="F96" s="41"/>
      <c r="G96" s="41"/>
      <c r="H96" s="41"/>
      <c r="I96" s="41"/>
      <c r="J96" s="41"/>
      <c r="K96" s="46"/>
      <c r="L96" s="46"/>
      <c r="M96" s="42"/>
      <c r="N96" s="42"/>
      <c r="O96" s="49"/>
      <c r="P96" s="42"/>
      <c r="Q96" s="42"/>
    </row>
    <row r="97" spans="1:17" s="25" customFormat="1" ht="15.75" customHeight="1">
      <c r="A97" s="258" t="s">
        <v>1</v>
      </c>
      <c r="B97" s="258" t="s">
        <v>23</v>
      </c>
      <c r="C97" s="258" t="s">
        <v>2</v>
      </c>
      <c r="D97" s="259" t="s">
        <v>24</v>
      </c>
      <c r="E97" s="260" t="s">
        <v>25</v>
      </c>
      <c r="F97" s="237"/>
      <c r="G97" s="237"/>
      <c r="H97" s="237"/>
      <c r="I97" s="237"/>
      <c r="J97" s="237"/>
      <c r="K97" s="237"/>
      <c r="L97" s="237"/>
      <c r="M97" s="262" t="s">
        <v>26</v>
      </c>
      <c r="N97" s="262" t="s">
        <v>20</v>
      </c>
      <c r="O97" s="264" t="s">
        <v>12</v>
      </c>
      <c r="P97" s="267"/>
    </row>
    <row r="98" spans="1:17" s="25" customFormat="1" ht="31.5">
      <c r="A98" s="258"/>
      <c r="B98" s="258"/>
      <c r="C98" s="258"/>
      <c r="D98" s="259"/>
      <c r="E98" s="137" t="s">
        <v>21</v>
      </c>
      <c r="F98" s="137" t="s">
        <v>111</v>
      </c>
      <c r="G98" s="137" t="s">
        <v>112</v>
      </c>
      <c r="H98" s="137" t="s">
        <v>62</v>
      </c>
      <c r="I98" s="137" t="s">
        <v>109</v>
      </c>
      <c r="J98" s="137" t="s">
        <v>35</v>
      </c>
      <c r="K98" s="137" t="s">
        <v>27</v>
      </c>
      <c r="L98" s="137" t="s">
        <v>113</v>
      </c>
      <c r="M98" s="265"/>
      <c r="N98" s="265"/>
      <c r="O98" s="264"/>
      <c r="P98" s="267"/>
    </row>
    <row r="99" spans="1:17" s="25" customFormat="1" ht="18.75">
      <c r="A99" s="14">
        <v>1</v>
      </c>
      <c r="B99" s="135" t="s">
        <v>171</v>
      </c>
      <c r="C99" s="16" t="s">
        <v>138</v>
      </c>
      <c r="D99" s="59">
        <v>5.9885416666666663E-3</v>
      </c>
      <c r="E99" s="7">
        <v>3.4722222222222224E-4</v>
      </c>
      <c r="F99" s="7"/>
      <c r="G99" s="7"/>
      <c r="H99" s="7"/>
      <c r="I99" s="7"/>
      <c r="J99" s="7"/>
      <c r="K99" s="7"/>
      <c r="L99" s="7"/>
      <c r="M99" s="63">
        <f>E99+F99+G99+H99+I99+J99+K99+L99</f>
        <v>3.4722222222222224E-4</v>
      </c>
      <c r="N99" s="64">
        <f>D99+M99</f>
        <v>6.3357638888888882E-3</v>
      </c>
      <c r="O99" s="133" t="s">
        <v>50</v>
      </c>
      <c r="P99" s="192"/>
      <c r="Q99" s="32"/>
    </row>
    <row r="100" spans="1:17" s="25" customFormat="1" ht="18.75">
      <c r="A100" s="14">
        <v>2</v>
      </c>
      <c r="B100" s="135" t="s">
        <v>172</v>
      </c>
      <c r="C100" s="136" t="s">
        <v>61</v>
      </c>
      <c r="D100" s="59">
        <v>5.756597222222222E-3</v>
      </c>
      <c r="E100" s="7">
        <v>3.4722222222222224E-4</v>
      </c>
      <c r="F100" s="7"/>
      <c r="G100" s="7"/>
      <c r="H100" s="7"/>
      <c r="I100" s="7"/>
      <c r="J100" s="7"/>
      <c r="K100" s="7"/>
      <c r="L100" s="7"/>
      <c r="M100" s="63">
        <f t="shared" ref="M100" si="8">E100+F100+G100+H100+I100+J100+K100+L100</f>
        <v>3.4722222222222224E-4</v>
      </c>
      <c r="N100" s="64">
        <f t="shared" ref="N100" si="9">D100+M100</f>
        <v>6.1038194444444438E-3</v>
      </c>
      <c r="O100" s="133" t="s">
        <v>49</v>
      </c>
      <c r="P100" s="192"/>
      <c r="Q100" s="33"/>
    </row>
    <row r="102" spans="1:17" ht="18.75">
      <c r="B102" s="27" t="s">
        <v>18</v>
      </c>
      <c r="C102" s="27"/>
      <c r="D102" s="22"/>
      <c r="E102" s="28" t="s">
        <v>19</v>
      </c>
      <c r="F102" s="28"/>
      <c r="G102" s="19"/>
      <c r="H102" s="19"/>
      <c r="I102" s="19"/>
      <c r="J102" s="19"/>
      <c r="K102" s="19"/>
      <c r="L102" s="19"/>
      <c r="M102" s="19"/>
      <c r="N102" s="19"/>
      <c r="O102" s="19"/>
      <c r="P102" s="26"/>
      <c r="Q102" s="19"/>
    </row>
  </sheetData>
  <sortState xmlns:xlrd2="http://schemas.microsoft.com/office/spreadsheetml/2017/richdata2" ref="A10:O22">
    <sortCondition ref="A10:A22"/>
  </sortState>
  <mergeCells count="63">
    <mergeCell ref="A91:L91"/>
    <mergeCell ref="A92:F92"/>
    <mergeCell ref="E78:L78"/>
    <mergeCell ref="M78:M79"/>
    <mergeCell ref="P97:P98"/>
    <mergeCell ref="A95:O95"/>
    <mergeCell ref="A97:A98"/>
    <mergeCell ref="B97:B98"/>
    <mergeCell ref="C97:C98"/>
    <mergeCell ref="D97:D98"/>
    <mergeCell ref="N97:N98"/>
    <mergeCell ref="O97:O98"/>
    <mergeCell ref="E97:L97"/>
    <mergeCell ref="M97:M98"/>
    <mergeCell ref="M62:M63"/>
    <mergeCell ref="N62:N63"/>
    <mergeCell ref="N78:N79"/>
    <mergeCell ref="O78:O79"/>
    <mergeCell ref="P78:P79"/>
    <mergeCell ref="A31:F31"/>
    <mergeCell ref="A32:F32"/>
    <mergeCell ref="A93:F93"/>
    <mergeCell ref="O62:O63"/>
    <mergeCell ref="A72:L72"/>
    <mergeCell ref="A73:F73"/>
    <mergeCell ref="A74:F74"/>
    <mergeCell ref="A76:O76"/>
    <mergeCell ref="A78:A79"/>
    <mergeCell ref="B78:B79"/>
    <mergeCell ref="C78:C79"/>
    <mergeCell ref="D78:D79"/>
    <mergeCell ref="A62:A63"/>
    <mergeCell ref="B62:B63"/>
    <mergeCell ref="C62:C63"/>
    <mergeCell ref="D62:D63"/>
    <mergeCell ref="A60:O60"/>
    <mergeCell ref="A36:A37"/>
    <mergeCell ref="B36:B37"/>
    <mergeCell ref="C36:C37"/>
    <mergeCell ref="D36:D37"/>
    <mergeCell ref="E36:L36"/>
    <mergeCell ref="M36:M37"/>
    <mergeCell ref="N36:N37"/>
    <mergeCell ref="O36:O37"/>
    <mergeCell ref="A55:L55"/>
    <mergeCell ref="A56:F56"/>
    <mergeCell ref="A57:F57"/>
    <mergeCell ref="E62:K62"/>
    <mergeCell ref="L62:L63"/>
    <mergeCell ref="A34:O34"/>
    <mergeCell ref="A1:L1"/>
    <mergeCell ref="A2:F2"/>
    <mergeCell ref="A3:F3"/>
    <mergeCell ref="A6:O6"/>
    <mergeCell ref="A8:A9"/>
    <mergeCell ref="B8:B9"/>
    <mergeCell ref="C8:C9"/>
    <mergeCell ref="D8:D9"/>
    <mergeCell ref="E8:L8"/>
    <mergeCell ref="M8:M9"/>
    <mergeCell ref="N8:N9"/>
    <mergeCell ref="O8:O9"/>
    <mergeCell ref="A30:L30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57" orientation="landscape" horizontalDpi="360" verticalDpi="360" r:id="rId1"/>
  <rowBreaks count="4" manualBreakCount="4">
    <brk id="28" max="16383" man="1"/>
    <brk id="53" max="16383" man="1"/>
    <brk id="69" max="16383" man="1"/>
    <brk id="8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5"/>
  <sheetViews>
    <sheetView view="pageBreakPreview" topLeftCell="A16" zoomScale="60" zoomScaleNormal="100" workbookViewId="0">
      <selection activeCell="K34" sqref="K34"/>
    </sheetView>
  </sheetViews>
  <sheetFormatPr defaultRowHeight="15"/>
  <cols>
    <col min="1" max="1" width="6.140625" customWidth="1"/>
    <col min="2" max="2" width="14.5703125" customWidth="1"/>
    <col min="3" max="3" width="11" customWidth="1"/>
    <col min="4" max="4" width="10.7109375" customWidth="1"/>
    <col min="5" max="5" width="11.42578125" customWidth="1"/>
    <col min="6" max="6" width="10.7109375" customWidth="1"/>
    <col min="7" max="7" width="10.140625" customWidth="1"/>
    <col min="8" max="8" width="10.28515625" customWidth="1"/>
    <col min="9" max="9" width="9.5703125" customWidth="1"/>
    <col min="10" max="10" width="9.28515625" customWidth="1"/>
    <col min="11" max="11" width="10.28515625" customWidth="1"/>
    <col min="12" max="12" width="8.7109375" customWidth="1"/>
    <col min="13" max="13" width="12" customWidth="1"/>
  </cols>
  <sheetData>
    <row r="1" spans="1:15" ht="37.5">
      <c r="A1" s="251" t="s">
        <v>65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5" ht="18">
      <c r="A2" s="252" t="s">
        <v>106</v>
      </c>
      <c r="B2" s="252"/>
      <c r="C2" s="252"/>
      <c r="D2" s="252"/>
      <c r="E2" s="252"/>
      <c r="F2" s="252"/>
    </row>
    <row r="3" spans="1:15" ht="18.75">
      <c r="A3" s="252" t="s">
        <v>66</v>
      </c>
      <c r="B3" s="252"/>
      <c r="C3" s="252"/>
      <c r="D3" s="252"/>
      <c r="E3" s="252"/>
      <c r="F3" s="252"/>
      <c r="I3" s="12" t="s">
        <v>107</v>
      </c>
    </row>
    <row r="4" spans="1:15" ht="18.75">
      <c r="L4" s="13"/>
    </row>
    <row r="5" spans="1:15" ht="20.25">
      <c r="A5" s="257" t="s">
        <v>59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13"/>
    </row>
    <row r="6" spans="1:15" s="43" customFormat="1" ht="15.75">
      <c r="A6" s="44"/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5" s="43" customFormat="1" ht="15.75" customHeight="1">
      <c r="A7" s="258" t="s">
        <v>1</v>
      </c>
      <c r="B7" s="258" t="s">
        <v>2</v>
      </c>
      <c r="C7" s="259" t="s">
        <v>24</v>
      </c>
      <c r="D7" s="260" t="s">
        <v>25</v>
      </c>
      <c r="E7" s="237"/>
      <c r="F7" s="237"/>
      <c r="G7" s="237"/>
      <c r="H7" s="237"/>
      <c r="I7" s="237"/>
      <c r="J7" s="237"/>
      <c r="K7" s="237"/>
      <c r="L7" s="259" t="s">
        <v>26</v>
      </c>
      <c r="M7" s="262" t="s">
        <v>191</v>
      </c>
      <c r="N7" s="268" t="s">
        <v>12</v>
      </c>
      <c r="O7" s="266"/>
    </row>
    <row r="8" spans="1:15" s="43" customFormat="1" ht="31.5">
      <c r="A8" s="258"/>
      <c r="B8" s="258"/>
      <c r="C8" s="259"/>
      <c r="D8" s="137" t="s">
        <v>28</v>
      </c>
      <c r="E8" s="137" t="s">
        <v>21</v>
      </c>
      <c r="F8" s="137" t="s">
        <v>32</v>
      </c>
      <c r="G8" s="137" t="s">
        <v>105</v>
      </c>
      <c r="H8" s="137" t="s">
        <v>109</v>
      </c>
      <c r="I8" s="137" t="s">
        <v>108</v>
      </c>
      <c r="J8" s="137" t="s">
        <v>27</v>
      </c>
      <c r="K8" s="196" t="s">
        <v>33</v>
      </c>
      <c r="L8" s="259"/>
      <c r="M8" s="263"/>
      <c r="N8" s="268"/>
      <c r="O8" s="266"/>
    </row>
    <row r="9" spans="1:15" s="67" customFormat="1" ht="31.5">
      <c r="A9" s="68">
        <v>1</v>
      </c>
      <c r="B9" s="194" t="s">
        <v>60</v>
      </c>
      <c r="C9" s="211" t="s">
        <v>201</v>
      </c>
      <c r="D9" s="217"/>
      <c r="E9" s="218">
        <v>1.3888888888888889E-3</v>
      </c>
      <c r="F9" s="218"/>
      <c r="G9" s="217"/>
      <c r="H9" s="217"/>
      <c r="I9" s="218"/>
      <c r="J9" s="218">
        <v>6.9444444444444447E-4</v>
      </c>
      <c r="K9" s="218">
        <v>1.3888888888888889E-3</v>
      </c>
      <c r="L9" s="218">
        <f>SUM(D9:K9)</f>
        <v>3.472222222222222E-3</v>
      </c>
      <c r="M9" s="211" t="s">
        <v>202</v>
      </c>
      <c r="N9" s="161">
        <v>4</v>
      </c>
      <c r="O9" s="197"/>
    </row>
    <row r="10" spans="1:15" s="67" customFormat="1" ht="31.5">
      <c r="A10" s="68">
        <v>2</v>
      </c>
      <c r="B10" s="194" t="s">
        <v>190</v>
      </c>
      <c r="C10" s="59" t="s">
        <v>203</v>
      </c>
      <c r="D10" s="217"/>
      <c r="E10" s="218">
        <v>6.9444444444444447E-4</v>
      </c>
      <c r="F10" s="218"/>
      <c r="G10" s="217"/>
      <c r="H10" s="217"/>
      <c r="I10" s="218"/>
      <c r="J10" s="218"/>
      <c r="K10" s="218"/>
      <c r="L10" s="218">
        <f t="shared" ref="L10:L13" si="0">SUM(D10:K10)</f>
        <v>6.9444444444444447E-4</v>
      </c>
      <c r="M10" s="7" t="s">
        <v>204</v>
      </c>
      <c r="N10" s="175" t="s">
        <v>49</v>
      </c>
      <c r="O10" s="198"/>
    </row>
    <row r="11" spans="1:15" s="67" customFormat="1" ht="47.25">
      <c r="A11" s="68">
        <v>3</v>
      </c>
      <c r="B11" s="194" t="s">
        <v>119</v>
      </c>
      <c r="C11" s="59" t="s">
        <v>205</v>
      </c>
      <c r="D11" s="217">
        <v>6.9444444444444447E-4</v>
      </c>
      <c r="E11" s="218">
        <v>1.3888888888888889E-3</v>
      </c>
      <c r="F11" s="218">
        <v>6.9444444444444447E-4</v>
      </c>
      <c r="G11" s="217"/>
      <c r="H11" s="217">
        <v>5.7870370370370378E-4</v>
      </c>
      <c r="I11" s="218"/>
      <c r="J11" s="218">
        <v>3.4722222222222224E-4</v>
      </c>
      <c r="K11" s="218">
        <v>1.6203703703703703E-3</v>
      </c>
      <c r="L11" s="218">
        <f t="shared" si="0"/>
        <v>5.324074074074074E-3</v>
      </c>
      <c r="M11" s="7" t="s">
        <v>206</v>
      </c>
      <c r="N11" s="161">
        <v>5</v>
      </c>
      <c r="O11" s="198"/>
    </row>
    <row r="12" spans="1:15" s="67" customFormat="1" ht="31.5">
      <c r="A12" s="68">
        <v>4</v>
      </c>
      <c r="B12" s="194" t="s">
        <v>124</v>
      </c>
      <c r="C12" s="59" t="s">
        <v>210</v>
      </c>
      <c r="D12" s="217"/>
      <c r="E12" s="218"/>
      <c r="F12" s="218"/>
      <c r="G12" s="217"/>
      <c r="H12" s="217">
        <v>3.4722222222222224E-4</v>
      </c>
      <c r="I12" s="218"/>
      <c r="J12" s="218">
        <v>6.9444444444444447E-4</v>
      </c>
      <c r="K12" s="218">
        <v>9.2592592592592585E-4</v>
      </c>
      <c r="L12" s="218">
        <f t="shared" si="0"/>
        <v>1.9675925925925924E-3</v>
      </c>
      <c r="M12" s="7" t="s">
        <v>207</v>
      </c>
      <c r="N12" s="175" t="s">
        <v>50</v>
      </c>
      <c r="O12" s="198"/>
    </row>
    <row r="13" spans="1:15" s="67" customFormat="1" ht="30" customHeight="1">
      <c r="A13" s="68">
        <v>5</v>
      </c>
      <c r="B13" s="194" t="s">
        <v>61</v>
      </c>
      <c r="C13" s="59" t="s">
        <v>208</v>
      </c>
      <c r="D13" s="217"/>
      <c r="E13" s="218"/>
      <c r="F13" s="218"/>
      <c r="G13" s="217"/>
      <c r="H13" s="217"/>
      <c r="I13" s="218"/>
      <c r="J13" s="218"/>
      <c r="K13" s="218">
        <v>2.0833333333333333E-3</v>
      </c>
      <c r="L13" s="218">
        <f t="shared" si="0"/>
        <v>2.0833333333333333E-3</v>
      </c>
      <c r="M13" s="7" t="s">
        <v>209</v>
      </c>
      <c r="N13" s="175" t="s">
        <v>51</v>
      </c>
      <c r="O13" s="197"/>
    </row>
    <row r="14" spans="1:15" s="43" customFormat="1" ht="15.75">
      <c r="A14" s="35"/>
      <c r="B14" s="37"/>
      <c r="C14" s="38"/>
      <c r="D14" s="39"/>
      <c r="E14" s="39"/>
      <c r="F14" s="15"/>
      <c r="G14" s="15"/>
      <c r="H14" s="15"/>
      <c r="I14" s="15"/>
      <c r="J14" s="15"/>
      <c r="K14" s="38"/>
      <c r="L14" s="40"/>
    </row>
    <row r="15" spans="1:15" s="43" customFormat="1" ht="15.75">
      <c r="A15" s="35"/>
      <c r="B15" s="37"/>
      <c r="C15" s="38"/>
      <c r="D15" s="39"/>
      <c r="E15" s="39"/>
      <c r="F15" s="15"/>
      <c r="G15" s="15"/>
      <c r="H15" s="15"/>
      <c r="I15" s="15"/>
      <c r="J15" s="15"/>
      <c r="K15" s="38"/>
      <c r="L15" s="40"/>
    </row>
    <row r="16" spans="1:15" ht="18.75">
      <c r="B16" s="27" t="s">
        <v>18</v>
      </c>
      <c r="C16" s="22"/>
      <c r="E16" s="28" t="s">
        <v>19</v>
      </c>
      <c r="F16" s="19"/>
      <c r="G16" s="19"/>
      <c r="H16" s="19"/>
      <c r="I16" s="19"/>
      <c r="J16" s="19"/>
      <c r="K16" s="19"/>
      <c r="L16" s="26"/>
    </row>
    <row r="17" spans="1:14" s="43" customFormat="1" ht="15.75">
      <c r="A17" s="35"/>
      <c r="B17" s="37"/>
      <c r="C17" s="38"/>
      <c r="D17" s="39"/>
      <c r="E17" s="39"/>
      <c r="F17" s="15"/>
      <c r="G17" s="15"/>
      <c r="H17" s="15"/>
      <c r="I17" s="15"/>
      <c r="J17" s="15"/>
      <c r="K17" s="38"/>
      <c r="L17" s="40"/>
    </row>
    <row r="18" spans="1:14" s="43" customFormat="1" ht="15.75">
      <c r="A18" s="35"/>
      <c r="B18" s="37"/>
      <c r="C18" s="38"/>
      <c r="D18" s="39"/>
      <c r="E18" s="39"/>
      <c r="F18" s="15"/>
      <c r="G18" s="15"/>
      <c r="H18" s="15"/>
      <c r="I18" s="15"/>
      <c r="J18" s="15"/>
      <c r="K18" s="38"/>
      <c r="L18" s="40"/>
    </row>
    <row r="19" spans="1:14" s="43" customFormat="1" ht="15.75">
      <c r="A19" s="35"/>
      <c r="B19" s="37"/>
      <c r="C19" s="38"/>
      <c r="D19" s="39"/>
      <c r="E19" s="39"/>
      <c r="F19" s="15"/>
      <c r="G19" s="15"/>
      <c r="H19" s="15"/>
      <c r="I19" s="15"/>
      <c r="J19" s="15"/>
      <c r="K19" s="38"/>
      <c r="L19" s="40"/>
    </row>
    <row r="20" spans="1:14" s="43" customFormat="1" ht="15.75">
      <c r="A20" s="35"/>
      <c r="B20" s="37"/>
      <c r="C20" s="38"/>
      <c r="D20" s="39"/>
      <c r="E20" s="39"/>
      <c r="F20" s="15"/>
      <c r="G20" s="15"/>
      <c r="H20" s="15"/>
      <c r="I20" s="15"/>
      <c r="J20" s="15"/>
      <c r="K20" s="38"/>
      <c r="L20" s="40"/>
    </row>
    <row r="21" spans="1:14" ht="37.5">
      <c r="A21" s="251" t="s">
        <v>65</v>
      </c>
      <c r="B21" s="251"/>
      <c r="C21" s="251"/>
      <c r="D21" s="251"/>
      <c r="E21" s="251"/>
      <c r="F21" s="251"/>
      <c r="G21" s="251"/>
      <c r="H21" s="251"/>
      <c r="I21" s="251"/>
      <c r="J21" s="251"/>
    </row>
    <row r="22" spans="1:14" ht="18">
      <c r="A22" s="252" t="s">
        <v>106</v>
      </c>
      <c r="B22" s="252"/>
      <c r="C22" s="252"/>
      <c r="D22" s="252"/>
      <c r="E22" s="252"/>
      <c r="F22" s="252"/>
    </row>
    <row r="23" spans="1:14" ht="18.75">
      <c r="A23" s="252" t="s">
        <v>66</v>
      </c>
      <c r="B23" s="252"/>
      <c r="C23" s="252"/>
      <c r="D23" s="252"/>
      <c r="E23" s="252"/>
      <c r="F23" s="252"/>
      <c r="I23" s="12" t="s">
        <v>107</v>
      </c>
    </row>
    <row r="24" spans="1:14" ht="18.75">
      <c r="A24" s="53"/>
      <c r="F24" s="12"/>
    </row>
    <row r="25" spans="1:14" ht="18.75">
      <c r="A25" s="53"/>
      <c r="F25" s="12"/>
    </row>
    <row r="26" spans="1:14" ht="20.25">
      <c r="A26" s="257" t="s">
        <v>57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13"/>
    </row>
    <row r="27" spans="1:14" s="43" customFormat="1" ht="15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2"/>
      <c r="L27" s="42"/>
    </row>
    <row r="28" spans="1:14" s="43" customFormat="1" ht="15.75" customHeight="1">
      <c r="A28" s="258" t="s">
        <v>1</v>
      </c>
      <c r="B28" s="258" t="s">
        <v>2</v>
      </c>
      <c r="C28" s="259" t="s">
        <v>24</v>
      </c>
      <c r="D28" s="260" t="s">
        <v>25</v>
      </c>
      <c r="E28" s="261"/>
      <c r="F28" s="261"/>
      <c r="G28" s="261"/>
      <c r="H28" s="261"/>
      <c r="I28" s="261"/>
      <c r="J28" s="261"/>
      <c r="K28" s="269"/>
      <c r="L28" s="262" t="s">
        <v>54</v>
      </c>
      <c r="M28" s="262" t="s">
        <v>15</v>
      </c>
      <c r="N28" s="264" t="s">
        <v>12</v>
      </c>
    </row>
    <row r="29" spans="1:14" s="43" customFormat="1" ht="31.5">
      <c r="A29" s="258"/>
      <c r="B29" s="258"/>
      <c r="C29" s="259"/>
      <c r="D29" s="137" t="s">
        <v>28</v>
      </c>
      <c r="E29" s="137" t="s">
        <v>21</v>
      </c>
      <c r="F29" s="137" t="s">
        <v>32</v>
      </c>
      <c r="G29" s="137" t="s">
        <v>105</v>
      </c>
      <c r="H29" s="137" t="s">
        <v>35</v>
      </c>
      <c r="I29" s="137" t="s">
        <v>108</v>
      </c>
      <c r="J29" s="137" t="s">
        <v>27</v>
      </c>
      <c r="K29" s="137" t="s">
        <v>33</v>
      </c>
      <c r="L29" s="263"/>
      <c r="M29" s="263"/>
      <c r="N29" s="264"/>
    </row>
    <row r="30" spans="1:14" s="67" customFormat="1" ht="36" customHeight="1">
      <c r="A30" s="221">
        <v>1</v>
      </c>
      <c r="B30" s="222" t="s">
        <v>61</v>
      </c>
      <c r="C30" s="233" t="s">
        <v>229</v>
      </c>
      <c r="D30" s="168"/>
      <c r="E30" s="224"/>
      <c r="F30" s="224"/>
      <c r="G30" s="224"/>
      <c r="H30" s="168"/>
      <c r="I30" s="224"/>
      <c r="J30" s="224"/>
      <c r="K30" s="224">
        <v>1.0416666666666667E-3</v>
      </c>
      <c r="L30" s="168">
        <f>SUM(D30:K30)</f>
        <v>1.0416666666666667E-3</v>
      </c>
      <c r="M30" s="225" t="s">
        <v>230</v>
      </c>
      <c r="N30" s="228">
        <v>5</v>
      </c>
    </row>
    <row r="31" spans="1:14" s="67" customFormat="1" ht="36" customHeight="1">
      <c r="A31" s="221">
        <v>2</v>
      </c>
      <c r="B31" s="222" t="s">
        <v>190</v>
      </c>
      <c r="C31" s="233" t="s">
        <v>231</v>
      </c>
      <c r="D31" s="224"/>
      <c r="E31" s="168">
        <v>2.3148148148148146E-4</v>
      </c>
      <c r="F31" s="168"/>
      <c r="G31" s="224"/>
      <c r="H31" s="168"/>
      <c r="I31" s="224"/>
      <c r="J31" s="168"/>
      <c r="K31" s="224"/>
      <c r="L31" s="168">
        <f t="shared" ref="L31:L36" si="1">SUM(D31:K31)</f>
        <v>2.3148148148148146E-4</v>
      </c>
      <c r="M31" s="225" t="s">
        <v>242</v>
      </c>
      <c r="N31" s="226" t="s">
        <v>49</v>
      </c>
    </row>
    <row r="32" spans="1:14" s="67" customFormat="1" ht="36" customHeight="1">
      <c r="A32" s="221">
        <v>3</v>
      </c>
      <c r="B32" s="222" t="s">
        <v>124</v>
      </c>
      <c r="C32" s="233" t="s">
        <v>240</v>
      </c>
      <c r="D32" s="168"/>
      <c r="E32" s="224">
        <v>4.6296296296296293E-4</v>
      </c>
      <c r="F32" s="224"/>
      <c r="G32" s="168"/>
      <c r="H32" s="168"/>
      <c r="I32" s="224"/>
      <c r="J32" s="224"/>
      <c r="K32" s="168"/>
      <c r="L32" s="168">
        <f t="shared" si="1"/>
        <v>4.6296296296296293E-4</v>
      </c>
      <c r="M32" s="225" t="s">
        <v>241</v>
      </c>
      <c r="N32" s="228">
        <v>4</v>
      </c>
    </row>
    <row r="33" spans="1:14" s="67" customFormat="1" ht="47.25">
      <c r="A33" s="221">
        <v>4</v>
      </c>
      <c r="B33" s="222" t="s">
        <v>119</v>
      </c>
      <c r="C33" s="233" t="s">
        <v>232</v>
      </c>
      <c r="D33" s="168">
        <v>1.0416666666666667E-3</v>
      </c>
      <c r="E33" s="224">
        <v>3.4722222222222224E-4</v>
      </c>
      <c r="F33" s="224"/>
      <c r="G33" s="168"/>
      <c r="H33" s="168"/>
      <c r="I33" s="224"/>
      <c r="J33" s="224"/>
      <c r="K33" s="168"/>
      <c r="L33" s="168">
        <f t="shared" si="1"/>
        <v>1.3888888888888889E-3</v>
      </c>
      <c r="M33" s="225" t="s">
        <v>233</v>
      </c>
      <c r="N33" s="228">
        <v>6</v>
      </c>
    </row>
    <row r="34" spans="1:14" s="67" customFormat="1" ht="36" customHeight="1">
      <c r="A34" s="221">
        <v>5</v>
      </c>
      <c r="B34" s="222" t="s">
        <v>138</v>
      </c>
      <c r="C34" s="233" t="s">
        <v>234</v>
      </c>
      <c r="D34" s="168">
        <v>1.3888888888888889E-3</v>
      </c>
      <c r="E34" s="224">
        <v>1.1574074074074073E-4</v>
      </c>
      <c r="F34" s="224"/>
      <c r="G34" s="168"/>
      <c r="H34" s="168">
        <v>9.2592592592592585E-4</v>
      </c>
      <c r="I34" s="224"/>
      <c r="J34" s="224">
        <v>6.9444444444444447E-4</v>
      </c>
      <c r="K34" s="168">
        <v>6.9444444444444447E-4</v>
      </c>
      <c r="L34" s="168">
        <f t="shared" si="1"/>
        <v>3.8194444444444448E-3</v>
      </c>
      <c r="M34" s="225" t="s">
        <v>235</v>
      </c>
      <c r="N34" s="228">
        <v>7</v>
      </c>
    </row>
    <row r="35" spans="1:14" s="67" customFormat="1" ht="47.25">
      <c r="A35" s="221">
        <v>6</v>
      </c>
      <c r="B35" s="222" t="s">
        <v>152</v>
      </c>
      <c r="C35" s="225" t="s">
        <v>236</v>
      </c>
      <c r="D35" s="168"/>
      <c r="E35" s="224">
        <v>1.1574074074074073E-4</v>
      </c>
      <c r="F35" s="224"/>
      <c r="G35" s="168"/>
      <c r="H35" s="168"/>
      <c r="I35" s="224"/>
      <c r="J35" s="224"/>
      <c r="K35" s="224"/>
      <c r="L35" s="168">
        <f t="shared" si="1"/>
        <v>1.1574074074074073E-4</v>
      </c>
      <c r="M35" s="225" t="s">
        <v>237</v>
      </c>
      <c r="N35" s="226" t="s">
        <v>51</v>
      </c>
    </row>
    <row r="36" spans="1:14" s="67" customFormat="1" ht="36" customHeight="1">
      <c r="A36" s="221">
        <v>7</v>
      </c>
      <c r="B36" s="222" t="s">
        <v>60</v>
      </c>
      <c r="C36" s="225" t="s">
        <v>238</v>
      </c>
      <c r="D36" s="224">
        <v>4.6296296296296293E-4</v>
      </c>
      <c r="E36" s="224">
        <v>1.1574074074074073E-4</v>
      </c>
      <c r="F36" s="224"/>
      <c r="G36" s="168"/>
      <c r="H36" s="224"/>
      <c r="I36" s="168"/>
      <c r="J36" s="224"/>
      <c r="K36" s="224"/>
      <c r="L36" s="168">
        <f t="shared" si="1"/>
        <v>5.7870370370370367E-4</v>
      </c>
      <c r="M36" s="225" t="s">
        <v>239</v>
      </c>
      <c r="N36" s="226" t="s">
        <v>50</v>
      </c>
    </row>
    <row r="37" spans="1:14" s="43" customFormat="1" ht="15.75">
      <c r="A37" s="54"/>
      <c r="B37" s="55"/>
      <c r="C37" s="56"/>
      <c r="D37" s="57"/>
      <c r="E37" s="56"/>
      <c r="F37" s="57"/>
      <c r="G37" s="56"/>
      <c r="H37" s="57"/>
      <c r="I37" s="57"/>
      <c r="J37" s="56"/>
      <c r="K37" s="57"/>
      <c r="L37" s="32"/>
    </row>
    <row r="38" spans="1:14" s="43" customFormat="1" ht="15.75">
      <c r="A38" s="54"/>
      <c r="B38" s="55"/>
      <c r="C38" s="56"/>
      <c r="D38" s="57"/>
      <c r="E38" s="56"/>
      <c r="F38" s="57"/>
      <c r="G38" s="56"/>
      <c r="H38" s="57"/>
      <c r="I38" s="57"/>
      <c r="J38" s="56"/>
      <c r="K38" s="57"/>
      <c r="L38" s="32"/>
    </row>
    <row r="39" spans="1:14" ht="18.75">
      <c r="B39" s="27" t="s">
        <v>18</v>
      </c>
      <c r="C39" s="22"/>
      <c r="E39" s="28" t="s">
        <v>19</v>
      </c>
      <c r="F39" s="19"/>
      <c r="G39" s="19"/>
      <c r="H39" s="19"/>
      <c r="I39" s="19"/>
      <c r="J39" s="19"/>
      <c r="K39" s="19"/>
      <c r="L39" s="26"/>
    </row>
    <row r="40" spans="1:14" s="43" customFormat="1" ht="15.75">
      <c r="A40" s="54"/>
      <c r="B40" s="55"/>
      <c r="C40" s="56"/>
      <c r="D40" s="57"/>
      <c r="E40" s="56"/>
      <c r="F40" s="57"/>
      <c r="G40" s="56"/>
      <c r="H40" s="57"/>
      <c r="I40" s="57"/>
      <c r="J40" s="56"/>
      <c r="K40" s="57"/>
      <c r="L40" s="32"/>
    </row>
    <row r="41" spans="1:14" s="43" customFormat="1" ht="15.75">
      <c r="A41" s="54"/>
      <c r="B41" s="55"/>
      <c r="C41" s="56"/>
      <c r="D41" s="57"/>
      <c r="E41" s="56"/>
      <c r="F41" s="57"/>
      <c r="G41" s="56"/>
      <c r="H41" s="57"/>
      <c r="I41" s="57"/>
      <c r="J41" s="56"/>
      <c r="K41" s="57"/>
      <c r="L41" s="32"/>
    </row>
    <row r="42" spans="1:14" ht="37.5">
      <c r="A42" s="251" t="s">
        <v>65</v>
      </c>
      <c r="B42" s="251"/>
      <c r="C42" s="251"/>
      <c r="D42" s="251"/>
      <c r="E42" s="251"/>
      <c r="F42" s="251"/>
      <c r="G42" s="251"/>
      <c r="H42" s="251"/>
      <c r="I42" s="251"/>
      <c r="J42" s="251"/>
    </row>
    <row r="43" spans="1:14" ht="18">
      <c r="A43" s="252" t="s">
        <v>106</v>
      </c>
      <c r="B43" s="252"/>
      <c r="C43" s="252"/>
      <c r="D43" s="252"/>
      <c r="E43" s="252"/>
      <c r="F43" s="252"/>
    </row>
    <row r="44" spans="1:14" ht="18.75">
      <c r="A44" s="252" t="s">
        <v>66</v>
      </c>
      <c r="B44" s="252"/>
      <c r="C44" s="252"/>
      <c r="D44" s="252"/>
      <c r="E44" s="252"/>
      <c r="F44" s="252"/>
      <c r="I44" s="12" t="s">
        <v>107</v>
      </c>
    </row>
    <row r="45" spans="1:14" ht="18.75">
      <c r="A45" s="53"/>
      <c r="F45" s="12"/>
    </row>
    <row r="46" spans="1:14" ht="23.25" customHeight="1">
      <c r="A46" s="257" t="s">
        <v>56</v>
      </c>
      <c r="B46" s="257"/>
      <c r="C46" s="257"/>
      <c r="D46" s="257"/>
      <c r="E46" s="257"/>
      <c r="F46" s="257"/>
      <c r="G46" s="257"/>
      <c r="H46" s="257"/>
      <c r="I46" s="257"/>
      <c r="J46" s="257"/>
      <c r="K46" s="257"/>
      <c r="L46" s="13"/>
    </row>
    <row r="47" spans="1:14" s="43" customFormat="1" ht="15.75">
      <c r="A47" s="44"/>
      <c r="B47" s="41"/>
      <c r="C47" s="41"/>
      <c r="D47" s="41"/>
      <c r="E47" s="41"/>
      <c r="F47" s="41"/>
      <c r="G47" s="41"/>
      <c r="H47" s="41"/>
      <c r="I47" s="46"/>
      <c r="J47" s="42"/>
      <c r="K47" s="42"/>
      <c r="L47" s="42"/>
    </row>
    <row r="48" spans="1:14" s="43" customFormat="1" ht="15.75" customHeight="1">
      <c r="A48" s="258" t="s">
        <v>1</v>
      </c>
      <c r="B48" s="258" t="s">
        <v>2</v>
      </c>
      <c r="C48" s="259" t="s">
        <v>24</v>
      </c>
      <c r="D48" s="260" t="s">
        <v>25</v>
      </c>
      <c r="E48" s="261"/>
      <c r="F48" s="261"/>
      <c r="G48" s="261"/>
      <c r="H48" s="261"/>
      <c r="I48" s="261"/>
      <c r="J48" s="261"/>
      <c r="K48" s="262" t="s">
        <v>54</v>
      </c>
      <c r="L48" s="262" t="s">
        <v>15</v>
      </c>
      <c r="M48" s="264" t="s">
        <v>12</v>
      </c>
    </row>
    <row r="49" spans="1:13" s="43" customFormat="1" ht="31.5">
      <c r="A49" s="258"/>
      <c r="B49" s="258"/>
      <c r="C49" s="259"/>
      <c r="D49" s="195" t="s">
        <v>58</v>
      </c>
      <c r="E49" s="195" t="s">
        <v>35</v>
      </c>
      <c r="F49" s="195" t="s">
        <v>27</v>
      </c>
      <c r="G49" s="195" t="s">
        <v>21</v>
      </c>
      <c r="H49" s="137" t="s">
        <v>218</v>
      </c>
      <c r="I49" s="137" t="s">
        <v>29</v>
      </c>
      <c r="J49" s="137" t="s">
        <v>110</v>
      </c>
      <c r="K49" s="263"/>
      <c r="L49" s="263"/>
      <c r="M49" s="264"/>
    </row>
    <row r="50" spans="1:13" s="67" customFormat="1" ht="36" customHeight="1">
      <c r="A50" s="68">
        <v>1</v>
      </c>
      <c r="B50" s="194" t="s">
        <v>60</v>
      </c>
      <c r="C50" s="230" t="s">
        <v>219</v>
      </c>
      <c r="D50" s="7"/>
      <c r="E50" s="129"/>
      <c r="F50" s="129"/>
      <c r="G50" s="129">
        <v>1.1574074074074073E-4</v>
      </c>
      <c r="H50" s="7"/>
      <c r="I50" s="129"/>
      <c r="J50" s="129"/>
      <c r="K50" s="7">
        <f>SUM(D50:J50)</f>
        <v>1.1574074074074073E-4</v>
      </c>
      <c r="L50" s="59" t="s">
        <v>226</v>
      </c>
      <c r="M50" s="66" t="s">
        <v>49</v>
      </c>
    </row>
    <row r="51" spans="1:13" s="67" customFormat="1" ht="36" customHeight="1">
      <c r="A51" s="68">
        <v>2</v>
      </c>
      <c r="B51" s="194" t="s">
        <v>61</v>
      </c>
      <c r="C51" s="209" t="s">
        <v>220</v>
      </c>
      <c r="D51" s="129">
        <v>1.1574074074074073E-3</v>
      </c>
      <c r="E51" s="129"/>
      <c r="F51" s="129"/>
      <c r="G51" s="129"/>
      <c r="H51" s="7"/>
      <c r="I51" s="129"/>
      <c r="J51" s="129"/>
      <c r="K51" s="7">
        <f t="shared" ref="K51:K53" si="2">SUM(D51:J51)</f>
        <v>1.1574074074074073E-3</v>
      </c>
      <c r="L51" s="59" t="s">
        <v>225</v>
      </c>
      <c r="M51" s="103">
        <v>4</v>
      </c>
    </row>
    <row r="52" spans="1:13" s="67" customFormat="1" ht="36" customHeight="1">
      <c r="A52" s="68">
        <v>3</v>
      </c>
      <c r="B52" s="194" t="s">
        <v>190</v>
      </c>
      <c r="C52" s="209" t="s">
        <v>223</v>
      </c>
      <c r="D52" s="7"/>
      <c r="E52" s="129">
        <v>6.9444444444444447E-4</v>
      </c>
      <c r="F52" s="129"/>
      <c r="G52" s="129">
        <v>3.4722222222222224E-4</v>
      </c>
      <c r="H52" s="7"/>
      <c r="I52" s="129"/>
      <c r="J52" s="129"/>
      <c r="K52" s="7">
        <f t="shared" si="2"/>
        <v>1.0416666666666667E-3</v>
      </c>
      <c r="L52" s="59" t="s">
        <v>224</v>
      </c>
      <c r="M52" s="214" t="s">
        <v>50</v>
      </c>
    </row>
    <row r="53" spans="1:13" s="67" customFormat="1" ht="48" customHeight="1">
      <c r="A53" s="68">
        <v>4</v>
      </c>
      <c r="B53" s="194" t="s">
        <v>138</v>
      </c>
      <c r="C53" s="209" t="s">
        <v>221</v>
      </c>
      <c r="D53" s="7">
        <v>4.6296296296296293E-4</v>
      </c>
      <c r="E53" s="129"/>
      <c r="F53" s="129"/>
      <c r="G53" s="129">
        <v>1.1574074074074073E-4</v>
      </c>
      <c r="H53" s="7"/>
      <c r="I53" s="129"/>
      <c r="J53" s="129"/>
      <c r="K53" s="7">
        <f t="shared" si="2"/>
        <v>5.7870370370370367E-4</v>
      </c>
      <c r="L53" s="59" t="s">
        <v>222</v>
      </c>
      <c r="M53" s="214" t="s">
        <v>51</v>
      </c>
    </row>
    <row r="54" spans="1:13" s="43" customFormat="1" ht="15.75"/>
    <row r="55" spans="1:13" ht="18.75">
      <c r="B55" s="27" t="s">
        <v>18</v>
      </c>
      <c r="C55" s="22"/>
      <c r="E55" s="28" t="s">
        <v>19</v>
      </c>
      <c r="F55" s="19"/>
      <c r="G55" s="19"/>
      <c r="H55" s="19"/>
      <c r="I55" s="19"/>
      <c r="J55" s="19"/>
      <c r="K55" s="19"/>
      <c r="L55" s="26"/>
    </row>
    <row r="56" spans="1:13" ht="18.75">
      <c r="B56" s="27"/>
      <c r="C56" s="22"/>
      <c r="D56" s="28"/>
      <c r="E56" s="28"/>
      <c r="F56" s="19"/>
      <c r="G56" s="19"/>
      <c r="H56" s="19"/>
      <c r="I56" s="19"/>
      <c r="J56" s="19"/>
      <c r="K56" s="19"/>
      <c r="L56" s="26"/>
    </row>
    <row r="57" spans="1:13" ht="18.75">
      <c r="B57" s="27"/>
      <c r="C57" s="22"/>
      <c r="D57" s="28"/>
      <c r="E57" s="28"/>
      <c r="F57" s="19"/>
      <c r="G57" s="19"/>
      <c r="H57" s="19"/>
      <c r="I57" s="19"/>
      <c r="J57" s="19"/>
      <c r="K57" s="19"/>
      <c r="L57" s="26"/>
    </row>
    <row r="58" spans="1:13" ht="18.75">
      <c r="B58" s="27"/>
      <c r="C58" s="22"/>
      <c r="D58" s="28"/>
      <c r="E58" s="28"/>
      <c r="F58" s="19"/>
      <c r="G58" s="19"/>
      <c r="H58" s="19"/>
      <c r="I58" s="19"/>
      <c r="J58" s="19"/>
      <c r="K58" s="19"/>
      <c r="L58" s="26"/>
    </row>
    <row r="59" spans="1:13" ht="37.5">
      <c r="A59" s="251" t="s">
        <v>65</v>
      </c>
      <c r="B59" s="251"/>
      <c r="C59" s="251"/>
      <c r="D59" s="251"/>
      <c r="E59" s="251"/>
      <c r="F59" s="251"/>
      <c r="G59" s="251"/>
      <c r="H59" s="251"/>
      <c r="I59" s="251"/>
      <c r="J59" s="251"/>
    </row>
    <row r="60" spans="1:13" ht="18">
      <c r="A60" s="252" t="s">
        <v>106</v>
      </c>
      <c r="B60" s="252"/>
      <c r="C60" s="252"/>
      <c r="D60" s="252"/>
      <c r="E60" s="252"/>
      <c r="F60" s="252"/>
    </row>
    <row r="61" spans="1:13" ht="18.75">
      <c r="A61" s="252" t="s">
        <v>66</v>
      </c>
      <c r="B61" s="252"/>
      <c r="C61" s="252"/>
      <c r="D61" s="252"/>
      <c r="E61" s="252"/>
      <c r="F61" s="252"/>
      <c r="I61" s="12" t="s">
        <v>107</v>
      </c>
    </row>
    <row r="62" spans="1:13" ht="19.5" customHeight="1">
      <c r="B62" s="27"/>
      <c r="C62" s="22"/>
      <c r="D62" s="28"/>
      <c r="E62" s="28"/>
      <c r="F62" s="19"/>
      <c r="G62" s="19"/>
      <c r="H62" s="19"/>
      <c r="I62" s="19"/>
      <c r="J62" s="19"/>
      <c r="K62" s="19"/>
      <c r="L62" s="26"/>
    </row>
    <row r="63" spans="1:13" ht="20.25">
      <c r="A63" s="257" t="s">
        <v>55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</row>
    <row r="64" spans="1:13" s="43" customFormat="1" ht="15.75">
      <c r="A64" s="47"/>
      <c r="B64" s="41"/>
      <c r="C64" s="48"/>
      <c r="D64" s="46"/>
      <c r="E64" s="46"/>
      <c r="F64" s="46"/>
      <c r="G64" s="46"/>
      <c r="H64" s="46"/>
      <c r="I64" s="46"/>
      <c r="J64" s="46"/>
      <c r="K64" s="49"/>
      <c r="L64" s="42"/>
    </row>
    <row r="65" spans="1:13" s="43" customFormat="1" ht="15.75" customHeight="1">
      <c r="A65" s="258" t="s">
        <v>1</v>
      </c>
      <c r="B65" s="258" t="s">
        <v>2</v>
      </c>
      <c r="C65" s="259" t="s">
        <v>24</v>
      </c>
      <c r="D65" s="260" t="s">
        <v>25</v>
      </c>
      <c r="E65" s="261"/>
      <c r="F65" s="261"/>
      <c r="G65" s="261"/>
      <c r="H65" s="261"/>
      <c r="I65" s="261"/>
      <c r="J65" s="261"/>
      <c r="K65" s="262" t="s">
        <v>54</v>
      </c>
      <c r="L65" s="262" t="s">
        <v>15</v>
      </c>
      <c r="M65" s="264" t="s">
        <v>12</v>
      </c>
    </row>
    <row r="66" spans="1:13" s="43" customFormat="1" ht="63">
      <c r="A66" s="258"/>
      <c r="B66" s="258"/>
      <c r="C66" s="259"/>
      <c r="D66" s="195" t="s">
        <v>58</v>
      </c>
      <c r="E66" s="195" t="s">
        <v>35</v>
      </c>
      <c r="F66" s="195" t="s">
        <v>27</v>
      </c>
      <c r="G66" s="195" t="s">
        <v>111</v>
      </c>
      <c r="H66" s="137" t="s">
        <v>109</v>
      </c>
      <c r="I66" s="137" t="s">
        <v>29</v>
      </c>
      <c r="J66" s="137" t="s">
        <v>21</v>
      </c>
      <c r="K66" s="263"/>
      <c r="L66" s="263"/>
      <c r="M66" s="264"/>
    </row>
    <row r="67" spans="1:13" s="67" customFormat="1" ht="56.25">
      <c r="A67" s="68">
        <v>1</v>
      </c>
      <c r="B67" s="193" t="s">
        <v>190</v>
      </c>
      <c r="C67" s="211" t="s">
        <v>196</v>
      </c>
      <c r="D67" s="7"/>
      <c r="E67" s="7"/>
      <c r="F67" s="7"/>
      <c r="G67" s="60">
        <v>2.3148148148148146E-4</v>
      </c>
      <c r="H67" s="7"/>
      <c r="I67" s="7"/>
      <c r="J67" s="7">
        <v>1.1574074074074073E-4</v>
      </c>
      <c r="K67" s="129">
        <f>SUM(D67:J67)</f>
        <v>3.4722222222222218E-4</v>
      </c>
      <c r="L67" s="210" t="s">
        <v>197</v>
      </c>
      <c r="M67" s="66" t="s">
        <v>49</v>
      </c>
    </row>
    <row r="68" spans="1:13" s="67" customFormat="1" ht="37.5">
      <c r="A68" s="68">
        <v>2</v>
      </c>
      <c r="B68" s="193" t="s">
        <v>181</v>
      </c>
      <c r="C68" s="209" t="s">
        <v>198</v>
      </c>
      <c r="D68" s="65"/>
      <c r="E68" s="7"/>
      <c r="F68" s="7"/>
      <c r="G68" s="65"/>
      <c r="H68" s="7"/>
      <c r="I68" s="65"/>
      <c r="J68" s="7">
        <v>1.1574074074074073E-4</v>
      </c>
      <c r="K68" s="7">
        <v>6.9444444444444441E-3</v>
      </c>
      <c r="L68" s="59" t="s">
        <v>199</v>
      </c>
      <c r="M68" s="214" t="s">
        <v>50</v>
      </c>
    </row>
    <row r="69" spans="1:13" s="67" customFormat="1" ht="15.75">
      <c r="A69" s="200"/>
      <c r="B69" s="212"/>
      <c r="C69" s="213"/>
      <c r="D69" s="203"/>
      <c r="E69" s="116"/>
      <c r="F69" s="116"/>
      <c r="G69" s="203"/>
      <c r="H69" s="116"/>
      <c r="I69" s="203"/>
      <c r="J69" s="116"/>
      <c r="K69" s="116"/>
      <c r="L69" s="160"/>
      <c r="M69" s="204"/>
    </row>
    <row r="70" spans="1:13" s="67" customFormat="1" ht="15.75">
      <c r="A70" s="200"/>
      <c r="B70" s="212"/>
      <c r="C70" s="213"/>
      <c r="D70" s="203"/>
      <c r="E70" s="116"/>
      <c r="F70" s="116"/>
      <c r="G70" s="203"/>
      <c r="H70" s="116"/>
      <c r="I70" s="203"/>
      <c r="J70" s="116"/>
      <c r="K70" s="116"/>
      <c r="L70" s="160"/>
      <c r="M70" s="204"/>
    </row>
    <row r="71" spans="1:13" ht="18.75">
      <c r="B71" s="27" t="s">
        <v>18</v>
      </c>
      <c r="C71" s="22"/>
      <c r="D71" s="28" t="s">
        <v>19</v>
      </c>
      <c r="E71" s="28"/>
      <c r="F71" s="19"/>
      <c r="G71" s="19"/>
      <c r="H71" s="19"/>
      <c r="I71" s="19"/>
      <c r="J71" s="19"/>
      <c r="K71" s="19"/>
      <c r="L71" s="26"/>
    </row>
    <row r="72" spans="1:13" s="43" customFormat="1" ht="15.75">
      <c r="A72" s="17"/>
      <c r="C72" s="52"/>
      <c r="K72" s="52"/>
    </row>
    <row r="73" spans="1:13" s="43" customFormat="1" ht="15.75">
      <c r="A73" s="17"/>
      <c r="C73" s="52"/>
      <c r="K73" s="52"/>
    </row>
    <row r="74" spans="1:13" s="43" customFormat="1" ht="15.75">
      <c r="A74" s="17"/>
      <c r="C74" s="52"/>
      <c r="K74" s="52"/>
    </row>
    <row r="75" spans="1:13" s="43" customFormat="1" ht="15.75">
      <c r="A75" s="17"/>
      <c r="C75" s="52"/>
      <c r="K75" s="52"/>
    </row>
  </sheetData>
  <sortState xmlns:xlrd2="http://schemas.microsoft.com/office/spreadsheetml/2017/richdata2" ref="A47:N52">
    <sortCondition ref="A47:A52"/>
  </sortState>
  <mergeCells count="45">
    <mergeCell ref="M48:M49"/>
    <mergeCell ref="D48:J48"/>
    <mergeCell ref="A59:J59"/>
    <mergeCell ref="A60:F60"/>
    <mergeCell ref="A61:F61"/>
    <mergeCell ref="A42:J42"/>
    <mergeCell ref="A43:F43"/>
    <mergeCell ref="A44:F44"/>
    <mergeCell ref="D28:K28"/>
    <mergeCell ref="M28:M29"/>
    <mergeCell ref="A21:J21"/>
    <mergeCell ref="A22:F22"/>
    <mergeCell ref="A23:F23"/>
    <mergeCell ref="M7:M8"/>
    <mergeCell ref="N7:N8"/>
    <mergeCell ref="D7:K7"/>
    <mergeCell ref="L7:L8"/>
    <mergeCell ref="O7:O8"/>
    <mergeCell ref="A1:J1"/>
    <mergeCell ref="A2:F2"/>
    <mergeCell ref="A3:F3"/>
    <mergeCell ref="M65:M66"/>
    <mergeCell ref="D65:J65"/>
    <mergeCell ref="A26:K26"/>
    <mergeCell ref="A28:A29"/>
    <mergeCell ref="B28:B29"/>
    <mergeCell ref="C28:C29"/>
    <mergeCell ref="L28:L29"/>
    <mergeCell ref="A5:K5"/>
    <mergeCell ref="A7:A8"/>
    <mergeCell ref="B7:B8"/>
    <mergeCell ref="C7:C8"/>
    <mergeCell ref="N28:N29"/>
    <mergeCell ref="A46:K46"/>
    <mergeCell ref="L48:L49"/>
    <mergeCell ref="A63:L63"/>
    <mergeCell ref="A65:A66"/>
    <mergeCell ref="B65:B66"/>
    <mergeCell ref="C65:C66"/>
    <mergeCell ref="K65:K66"/>
    <mergeCell ref="L65:L66"/>
    <mergeCell ref="A48:A49"/>
    <mergeCell ref="B48:B49"/>
    <mergeCell ref="C48:C49"/>
    <mergeCell ref="K48:K49"/>
  </mergeCells>
  <printOptions horizontalCentered="1" verticalCentered="1"/>
  <pageMargins left="0.19685039370078741" right="0.19685039370078741" top="0.27559055118110237" bottom="0.27559055118110237" header="0.31496062992125984" footer="0.31496062992125984"/>
  <pageSetup paperSize="9" scale="95" orientation="landscape" horizontalDpi="360" verticalDpi="360" r:id="rId1"/>
  <rowBreaks count="3" manualBreakCount="3">
    <brk id="17" max="13" man="1"/>
    <brk id="39" max="13" man="1"/>
    <brk id="56" max="1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5"/>
  <sheetViews>
    <sheetView view="pageBreakPreview" topLeftCell="B19" zoomScale="60" zoomScaleNormal="100" workbookViewId="0">
      <selection activeCell="N29" sqref="N29"/>
    </sheetView>
  </sheetViews>
  <sheetFormatPr defaultRowHeight="15"/>
  <cols>
    <col min="1" max="1" width="6.140625" customWidth="1"/>
    <col min="2" max="2" width="14.140625" customWidth="1"/>
    <col min="3" max="3" width="9.85546875" customWidth="1"/>
    <col min="4" max="4" width="10.7109375" customWidth="1"/>
    <col min="5" max="5" width="10.42578125" customWidth="1"/>
    <col min="6" max="6" width="11.42578125" customWidth="1"/>
    <col min="7" max="7" width="10.140625" customWidth="1"/>
    <col min="8" max="8" width="10.5703125" customWidth="1"/>
    <col min="9" max="9" width="10.7109375" customWidth="1"/>
    <col min="10" max="10" width="10.28515625" customWidth="1"/>
    <col min="11" max="11" width="11" customWidth="1"/>
    <col min="12" max="12" width="8" customWidth="1"/>
  </cols>
  <sheetData>
    <row r="1" spans="1:12" s="43" customFormat="1" ht="15.75">
      <c r="A1" s="54"/>
      <c r="B1" s="55"/>
      <c r="C1" s="56"/>
      <c r="D1" s="57"/>
      <c r="E1" s="56"/>
      <c r="F1" s="57"/>
      <c r="G1" s="56"/>
      <c r="H1" s="57"/>
      <c r="I1" s="57"/>
      <c r="J1" s="57"/>
      <c r="K1" s="32"/>
    </row>
    <row r="2" spans="1:12" ht="37.5">
      <c r="A2" s="251" t="s">
        <v>65</v>
      </c>
      <c r="B2" s="251"/>
      <c r="C2" s="251"/>
      <c r="D2" s="251"/>
      <c r="E2" s="251"/>
      <c r="F2" s="251"/>
      <c r="G2" s="251"/>
      <c r="H2" s="251"/>
      <c r="I2" s="251"/>
    </row>
    <row r="3" spans="1:12" ht="18">
      <c r="A3" s="252" t="s">
        <v>106</v>
      </c>
      <c r="B3" s="252"/>
      <c r="C3" s="252"/>
      <c r="D3" s="252"/>
      <c r="E3" s="252"/>
      <c r="F3" s="252"/>
    </row>
    <row r="4" spans="1:12" ht="18.75">
      <c r="A4" s="252" t="s">
        <v>66</v>
      </c>
      <c r="B4" s="252"/>
      <c r="C4" s="252"/>
      <c r="D4" s="252"/>
      <c r="E4" s="252"/>
      <c r="F4" s="252"/>
      <c r="I4" s="12" t="s">
        <v>107</v>
      </c>
    </row>
    <row r="5" spans="1:12" ht="18.75">
      <c r="A5" s="53"/>
      <c r="F5" s="12"/>
    </row>
    <row r="6" spans="1:12" ht="23.25" customHeight="1">
      <c r="A6" s="257" t="s">
        <v>192</v>
      </c>
      <c r="B6" s="257"/>
      <c r="C6" s="257"/>
      <c r="D6" s="257"/>
      <c r="E6" s="257"/>
      <c r="F6" s="257"/>
      <c r="G6" s="257"/>
      <c r="H6" s="257"/>
      <c r="I6" s="257"/>
      <c r="J6" s="257"/>
      <c r="K6" s="13"/>
    </row>
    <row r="7" spans="1:12" s="43" customFormat="1" ht="15.75">
      <c r="A7" s="44"/>
      <c r="B7" s="41"/>
      <c r="C7" s="41"/>
      <c r="D7" s="41"/>
      <c r="E7" s="41"/>
      <c r="F7" s="41"/>
      <c r="G7" s="41"/>
      <c r="H7" s="41"/>
      <c r="I7" s="46"/>
      <c r="J7" s="42"/>
      <c r="K7" s="42"/>
    </row>
    <row r="8" spans="1:12" s="43" customFormat="1" ht="15.75" customHeight="1">
      <c r="A8" s="258" t="s">
        <v>1</v>
      </c>
      <c r="B8" s="258" t="s">
        <v>2</v>
      </c>
      <c r="C8" s="259" t="s">
        <v>24</v>
      </c>
      <c r="D8" s="260" t="s">
        <v>25</v>
      </c>
      <c r="E8" s="261"/>
      <c r="F8" s="261"/>
      <c r="G8" s="261"/>
      <c r="H8" s="261"/>
      <c r="I8" s="261"/>
      <c r="J8" s="262" t="s">
        <v>54</v>
      </c>
      <c r="K8" s="262" t="s">
        <v>15</v>
      </c>
      <c r="L8" s="264" t="s">
        <v>12</v>
      </c>
    </row>
    <row r="9" spans="1:12" s="43" customFormat="1" ht="31.5">
      <c r="A9" s="258"/>
      <c r="B9" s="258"/>
      <c r="C9" s="259"/>
      <c r="D9" s="199" t="s">
        <v>32</v>
      </c>
      <c r="E9" s="199" t="s">
        <v>35</v>
      </c>
      <c r="F9" s="199" t="s">
        <v>194</v>
      </c>
      <c r="G9" s="199" t="s">
        <v>33</v>
      </c>
      <c r="H9" s="137" t="s">
        <v>105</v>
      </c>
      <c r="I9" s="137" t="s">
        <v>195</v>
      </c>
      <c r="J9" s="263"/>
      <c r="K9" s="263"/>
      <c r="L9" s="264"/>
    </row>
    <row r="10" spans="1:12" s="67" customFormat="1" ht="36" customHeight="1">
      <c r="A10" s="221">
        <v>1</v>
      </c>
      <c r="B10" s="222" t="s">
        <v>60</v>
      </c>
      <c r="C10" s="223" t="s">
        <v>211</v>
      </c>
      <c r="D10" s="168"/>
      <c r="E10" s="224"/>
      <c r="F10" s="224"/>
      <c r="G10" s="224"/>
      <c r="H10" s="168"/>
      <c r="I10" s="224"/>
      <c r="J10" s="168">
        <f>SUM(D10:I10)</f>
        <v>0</v>
      </c>
      <c r="K10" s="225" t="s">
        <v>211</v>
      </c>
      <c r="L10" s="226" t="s">
        <v>51</v>
      </c>
    </row>
    <row r="11" spans="1:12" s="67" customFormat="1" ht="36" customHeight="1">
      <c r="A11" s="221">
        <v>2</v>
      </c>
      <c r="B11" s="222" t="s">
        <v>61</v>
      </c>
      <c r="C11" s="227" t="s">
        <v>212</v>
      </c>
      <c r="D11" s="228"/>
      <c r="E11" s="168">
        <v>1.1574074074074073E-3</v>
      </c>
      <c r="F11" s="168"/>
      <c r="G11" s="228"/>
      <c r="H11" s="168"/>
      <c r="I11" s="228"/>
      <c r="J11" s="168">
        <f t="shared" ref="J11:J13" si="0">SUM(D11:I11)</f>
        <v>1.1574074074074073E-3</v>
      </c>
      <c r="K11" s="225" t="s">
        <v>213</v>
      </c>
      <c r="L11" s="228">
        <v>4</v>
      </c>
    </row>
    <row r="12" spans="1:12" s="67" customFormat="1" ht="36" customHeight="1">
      <c r="A12" s="221">
        <v>3</v>
      </c>
      <c r="B12" s="222" t="s">
        <v>190</v>
      </c>
      <c r="C12" s="227" t="s">
        <v>214</v>
      </c>
      <c r="D12" s="228"/>
      <c r="E12" s="168">
        <v>6.9444444444444447E-4</v>
      </c>
      <c r="F12" s="168">
        <v>6.9444444444444447E-4</v>
      </c>
      <c r="G12" s="228"/>
      <c r="H12" s="168"/>
      <c r="I12" s="228"/>
      <c r="J12" s="168">
        <f t="shared" si="0"/>
        <v>1.3888888888888889E-3</v>
      </c>
      <c r="K12" s="225" t="s">
        <v>215</v>
      </c>
      <c r="L12" s="226" t="s">
        <v>49</v>
      </c>
    </row>
    <row r="13" spans="1:12" s="67" customFormat="1" ht="48" customHeight="1">
      <c r="A13" s="221">
        <v>4</v>
      </c>
      <c r="B13" s="222" t="s">
        <v>138</v>
      </c>
      <c r="C13" s="227" t="s">
        <v>216</v>
      </c>
      <c r="D13" s="168"/>
      <c r="E13" s="228"/>
      <c r="F13" s="229">
        <v>4.6296296296296293E-4</v>
      </c>
      <c r="G13" s="168"/>
      <c r="H13" s="168"/>
      <c r="I13" s="228"/>
      <c r="J13" s="168">
        <f t="shared" si="0"/>
        <v>4.6296296296296293E-4</v>
      </c>
      <c r="K13" s="225" t="s">
        <v>217</v>
      </c>
      <c r="L13" s="226" t="s">
        <v>50</v>
      </c>
    </row>
    <row r="14" spans="1:12" s="43" customFormat="1" ht="15.75"/>
    <row r="15" spans="1:12" s="43" customFormat="1" ht="15.75"/>
    <row r="16" spans="1:12" ht="18.75">
      <c r="B16" s="27" t="s">
        <v>18</v>
      </c>
      <c r="C16" s="22"/>
      <c r="E16" s="28" t="s">
        <v>19</v>
      </c>
      <c r="F16" s="19"/>
      <c r="G16" s="19"/>
      <c r="H16" s="19"/>
      <c r="I16" s="19"/>
      <c r="J16" s="19"/>
      <c r="K16" s="26"/>
    </row>
    <row r="17" spans="1:12" ht="18.75">
      <c r="B17" s="27"/>
      <c r="C17" s="22"/>
      <c r="D17" s="28"/>
      <c r="E17" s="28"/>
      <c r="F17" s="19"/>
      <c r="G17" s="19"/>
      <c r="H17" s="19"/>
      <c r="I17" s="19"/>
      <c r="J17" s="19"/>
      <c r="K17" s="26"/>
    </row>
    <row r="18" spans="1:12" ht="18.75">
      <c r="B18" s="27"/>
      <c r="C18" s="22"/>
      <c r="D18" s="28"/>
      <c r="E18" s="28"/>
      <c r="F18" s="19"/>
      <c r="G18" s="19"/>
      <c r="H18" s="19"/>
      <c r="I18" s="19"/>
      <c r="J18" s="19"/>
      <c r="K18" s="26"/>
    </row>
    <row r="19" spans="1:12" ht="37.5">
      <c r="A19" s="251" t="s">
        <v>65</v>
      </c>
      <c r="B19" s="251"/>
      <c r="C19" s="251"/>
      <c r="D19" s="251"/>
      <c r="E19" s="251"/>
      <c r="F19" s="251"/>
      <c r="G19" s="251"/>
      <c r="H19" s="251"/>
      <c r="I19" s="251"/>
    </row>
    <row r="20" spans="1:12" ht="18">
      <c r="A20" s="252" t="s">
        <v>106</v>
      </c>
      <c r="B20" s="252"/>
      <c r="C20" s="252"/>
      <c r="D20" s="252"/>
      <c r="E20" s="252"/>
      <c r="F20" s="252"/>
    </row>
    <row r="21" spans="1:12" ht="18.75">
      <c r="A21" s="252" t="s">
        <v>66</v>
      </c>
      <c r="B21" s="252"/>
      <c r="C21" s="252"/>
      <c r="D21" s="252"/>
      <c r="E21" s="252"/>
      <c r="F21" s="252"/>
      <c r="I21" s="12" t="s">
        <v>107</v>
      </c>
    </row>
    <row r="22" spans="1:12" ht="19.5" customHeight="1">
      <c r="B22" s="27"/>
      <c r="C22" s="22"/>
      <c r="D22" s="28"/>
      <c r="E22" s="28"/>
      <c r="F22" s="19"/>
      <c r="G22" s="19"/>
      <c r="H22" s="19"/>
      <c r="I22" s="19"/>
      <c r="J22" s="19"/>
      <c r="K22" s="26"/>
    </row>
    <row r="23" spans="1:12" ht="20.25">
      <c r="A23" s="257" t="s">
        <v>193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</row>
    <row r="24" spans="1:12" s="43" customFormat="1" ht="15.75">
      <c r="A24" s="47"/>
      <c r="B24" s="41"/>
      <c r="C24" s="48"/>
      <c r="D24" s="46"/>
      <c r="E24" s="46"/>
      <c r="F24" s="46"/>
      <c r="G24" s="46"/>
      <c r="H24" s="46"/>
      <c r="I24" s="46"/>
      <c r="J24" s="49"/>
      <c r="K24" s="42"/>
    </row>
    <row r="25" spans="1:12" s="43" customFormat="1" ht="15.75" customHeight="1">
      <c r="A25" s="258" t="s">
        <v>1</v>
      </c>
      <c r="B25" s="258" t="s">
        <v>2</v>
      </c>
      <c r="C25" s="259" t="s">
        <v>24</v>
      </c>
      <c r="D25" s="260" t="s">
        <v>25</v>
      </c>
      <c r="E25" s="261"/>
      <c r="F25" s="261"/>
      <c r="G25" s="261"/>
      <c r="H25" s="261"/>
      <c r="I25" s="261"/>
      <c r="J25" s="262" t="s">
        <v>54</v>
      </c>
      <c r="K25" s="262" t="s">
        <v>15</v>
      </c>
      <c r="L25" s="264" t="s">
        <v>12</v>
      </c>
    </row>
    <row r="26" spans="1:12" s="43" customFormat="1" ht="31.5">
      <c r="A26" s="258"/>
      <c r="B26" s="258"/>
      <c r="C26" s="259"/>
      <c r="D26" s="199" t="s">
        <v>32</v>
      </c>
      <c r="E26" s="199" t="s">
        <v>35</v>
      </c>
      <c r="F26" s="199" t="s">
        <v>194</v>
      </c>
      <c r="G26" s="199" t="s">
        <v>33</v>
      </c>
      <c r="H26" s="137" t="s">
        <v>105</v>
      </c>
      <c r="I26" s="137" t="s">
        <v>195</v>
      </c>
      <c r="J26" s="263"/>
      <c r="K26" s="263"/>
      <c r="L26" s="264"/>
    </row>
    <row r="27" spans="1:12" s="67" customFormat="1" ht="56.25">
      <c r="A27" s="68">
        <v>1</v>
      </c>
      <c r="B27" s="232" t="s">
        <v>190</v>
      </c>
      <c r="C27" s="138" t="s">
        <v>227</v>
      </c>
      <c r="D27" s="7"/>
      <c r="E27" s="129"/>
      <c r="F27" s="129"/>
      <c r="G27" s="129"/>
      <c r="H27" s="7"/>
      <c r="I27" s="129"/>
      <c r="J27" s="7">
        <f>SUM(D27:I27)</f>
        <v>0</v>
      </c>
      <c r="K27" s="59" t="s">
        <v>227</v>
      </c>
      <c r="L27" s="66" t="s">
        <v>49</v>
      </c>
    </row>
    <row r="28" spans="1:12" s="67" customFormat="1" ht="37.5">
      <c r="A28" s="68">
        <v>2</v>
      </c>
      <c r="B28" s="232" t="s">
        <v>181</v>
      </c>
      <c r="C28" s="138" t="s">
        <v>228</v>
      </c>
      <c r="D28" s="7"/>
      <c r="E28" s="129"/>
      <c r="F28" s="129"/>
      <c r="G28" s="129"/>
      <c r="H28" s="7"/>
      <c r="I28" s="129"/>
      <c r="J28" s="7">
        <f>SUM(D28:I28)</f>
        <v>0</v>
      </c>
      <c r="K28" s="59" t="s">
        <v>228</v>
      </c>
      <c r="L28" s="214" t="s">
        <v>50</v>
      </c>
    </row>
    <row r="29" spans="1:12" s="67" customFormat="1" ht="18.75">
      <c r="A29" s="200"/>
      <c r="B29" s="201"/>
      <c r="C29" s="202"/>
      <c r="D29" s="203"/>
      <c r="E29" s="116"/>
      <c r="F29" s="116"/>
      <c r="G29" s="203"/>
      <c r="H29" s="116"/>
      <c r="I29" s="203"/>
      <c r="J29" s="116"/>
      <c r="K29" s="160"/>
      <c r="L29" s="204"/>
    </row>
    <row r="30" spans="1:12" s="43" customFormat="1" ht="15.75">
      <c r="A30" s="17"/>
      <c r="C30" s="52"/>
      <c r="J30" s="52"/>
    </row>
    <row r="31" spans="1:12" ht="18.75">
      <c r="B31" s="27" t="s">
        <v>18</v>
      </c>
      <c r="C31" s="22"/>
      <c r="D31" s="28" t="s">
        <v>19</v>
      </c>
      <c r="E31" s="28"/>
      <c r="F31" s="19"/>
      <c r="G31" s="19"/>
      <c r="H31" s="19"/>
      <c r="I31" s="19"/>
      <c r="J31" s="19"/>
      <c r="K31" s="26"/>
    </row>
    <row r="32" spans="1:12" s="43" customFormat="1" ht="15.75">
      <c r="A32" s="17"/>
      <c r="C32" s="52"/>
      <c r="J32" s="52"/>
    </row>
    <row r="33" spans="1:10" s="43" customFormat="1" ht="15.75">
      <c r="A33" s="17"/>
      <c r="C33" s="52"/>
      <c r="J33" s="52"/>
    </row>
    <row r="34" spans="1:10" s="43" customFormat="1" ht="15.75">
      <c r="A34" s="17"/>
      <c r="C34" s="52"/>
      <c r="J34" s="52"/>
    </row>
    <row r="35" spans="1:10" s="43" customFormat="1" ht="15.75">
      <c r="A35" s="17"/>
      <c r="C35" s="52"/>
      <c r="J35" s="52"/>
    </row>
  </sheetData>
  <mergeCells count="22">
    <mergeCell ref="A2:I2"/>
    <mergeCell ref="A3:F3"/>
    <mergeCell ref="A4:F4"/>
    <mergeCell ref="A23:K23"/>
    <mergeCell ref="A6:J6"/>
    <mergeCell ref="A8:A9"/>
    <mergeCell ref="B8:B9"/>
    <mergeCell ref="C8:C9"/>
    <mergeCell ref="D8:I8"/>
    <mergeCell ref="J8:J9"/>
    <mergeCell ref="K8:K9"/>
    <mergeCell ref="L8:L9"/>
    <mergeCell ref="A19:I19"/>
    <mergeCell ref="A20:F20"/>
    <mergeCell ref="A21:F21"/>
    <mergeCell ref="L25:L26"/>
    <mergeCell ref="A25:A26"/>
    <mergeCell ref="B25:B26"/>
    <mergeCell ref="C25:C26"/>
    <mergeCell ref="D25:I25"/>
    <mergeCell ref="J25:J26"/>
    <mergeCell ref="K25:K26"/>
  </mergeCells>
  <pageMargins left="0.7" right="0.7" top="0.75" bottom="0.75" header="0.3" footer="0.3"/>
  <pageSetup paperSize="9" orientation="landscape" r:id="rId1"/>
  <rowBreaks count="1" manualBreakCount="1">
    <brk id="1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61"/>
  <sheetViews>
    <sheetView workbookViewId="0">
      <selection activeCell="E12" sqref="E12"/>
    </sheetView>
  </sheetViews>
  <sheetFormatPr defaultRowHeight="15"/>
  <cols>
    <col min="1" max="1" width="6.28515625" customWidth="1"/>
    <col min="2" max="2" width="27.42578125" customWidth="1"/>
    <col min="3" max="3" width="26.5703125" customWidth="1"/>
    <col min="4" max="4" width="10.85546875" customWidth="1"/>
    <col min="5" max="5" width="13.28515625" customWidth="1"/>
    <col min="6" max="6" width="11.28515625" customWidth="1"/>
    <col min="8" max="8" width="9" customWidth="1"/>
    <col min="9" max="9" width="10.5703125" customWidth="1"/>
    <col min="10" max="10" width="11.28515625" customWidth="1"/>
    <col min="11" max="11" width="9.140625" customWidth="1"/>
    <col min="12" max="12" width="10.5703125" customWidth="1"/>
    <col min="13" max="13" width="11.42578125" bestFit="1" customWidth="1"/>
    <col min="14" max="14" width="12.28515625" bestFit="1" customWidth="1"/>
    <col min="15" max="15" width="10.85546875" bestFit="1" customWidth="1"/>
    <col min="16" max="16" width="7.5703125" customWidth="1"/>
  </cols>
  <sheetData>
    <row r="1" spans="1:18" ht="37.5">
      <c r="A1" s="251" t="s">
        <v>65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9"/>
    </row>
    <row r="2" spans="1:18" ht="18">
      <c r="A2" s="252" t="s">
        <v>106</v>
      </c>
      <c r="B2" s="252"/>
      <c r="C2" s="252"/>
      <c r="D2" s="252"/>
      <c r="E2" s="252"/>
      <c r="F2" s="252"/>
    </row>
    <row r="3" spans="1:18" ht="18.75">
      <c r="A3" s="252" t="s">
        <v>66</v>
      </c>
      <c r="B3" s="252"/>
      <c r="C3" s="252"/>
      <c r="D3" s="252"/>
      <c r="E3" s="252"/>
      <c r="F3" s="252"/>
      <c r="K3" s="12" t="s">
        <v>107</v>
      </c>
      <c r="L3" s="12"/>
    </row>
    <row r="4" spans="1:18" ht="18.75">
      <c r="A4" s="3"/>
      <c r="G4" s="12"/>
    </row>
    <row r="5" spans="1:18" ht="18.75">
      <c r="A5" s="3"/>
      <c r="G5" s="12"/>
    </row>
    <row r="6" spans="1:18" ht="20.25">
      <c r="A6" s="257" t="s">
        <v>173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13"/>
      <c r="Q6" s="13"/>
    </row>
    <row r="7" spans="1:18" s="43" customFormat="1" ht="15.75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58" t="s">
        <v>1</v>
      </c>
      <c r="B8" s="258" t="s">
        <v>23</v>
      </c>
      <c r="C8" s="258" t="s">
        <v>2</v>
      </c>
      <c r="D8" s="259" t="s">
        <v>83</v>
      </c>
      <c r="E8" s="260" t="s">
        <v>25</v>
      </c>
      <c r="F8" s="261"/>
      <c r="G8" s="261"/>
      <c r="H8" s="261"/>
      <c r="I8" s="261"/>
      <c r="J8" s="261"/>
      <c r="K8" s="261"/>
      <c r="L8" s="261"/>
      <c r="M8" s="262" t="s">
        <v>26</v>
      </c>
      <c r="N8" s="262" t="s">
        <v>20</v>
      </c>
      <c r="O8" s="264" t="s">
        <v>12</v>
      </c>
    </row>
    <row r="9" spans="1:18" s="43" customFormat="1" ht="40.5" customHeight="1">
      <c r="A9" s="258"/>
      <c r="B9" s="258"/>
      <c r="C9" s="258"/>
      <c r="D9" s="259"/>
      <c r="E9" s="137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37" t="s">
        <v>62</v>
      </c>
      <c r="M9" s="263"/>
      <c r="N9" s="263"/>
      <c r="O9" s="264"/>
    </row>
    <row r="10" spans="1:18" s="43" customFormat="1" ht="18.75">
      <c r="A10" s="68">
        <v>1</v>
      </c>
      <c r="B10" s="21" t="s">
        <v>115</v>
      </c>
      <c r="C10" s="16" t="s">
        <v>81</v>
      </c>
      <c r="D10" s="59">
        <v>3.3655092592592595E-3</v>
      </c>
      <c r="E10" s="7">
        <v>0</v>
      </c>
      <c r="F10" s="7">
        <v>1.1574074074074073E-4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129">
        <f>E10+F10+G10+H10+I10+J10+K10+L10</f>
        <v>1.1574074074074073E-4</v>
      </c>
      <c r="N10" s="130">
        <f t="shared" ref="N10:N18" si="0">D10+M10</f>
        <v>3.4812500000000004E-3</v>
      </c>
      <c r="O10" s="131"/>
      <c r="Q10" s="24"/>
      <c r="R10" s="45"/>
    </row>
    <row r="11" spans="1:18" s="43" customFormat="1" ht="18.75">
      <c r="A11" s="68">
        <v>2</v>
      </c>
      <c r="B11" s="20" t="s">
        <v>116</v>
      </c>
      <c r="C11" s="16" t="s">
        <v>81</v>
      </c>
      <c r="D11" s="59"/>
      <c r="E11" s="7">
        <v>0</v>
      </c>
      <c r="F11" s="7">
        <v>2.3148148148148146E-4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129">
        <f t="shared" ref="M11:M18" si="1">E11+F11+G11+H11+I11+J11+K11+L11</f>
        <v>2.3148148148148146E-4</v>
      </c>
      <c r="N11" s="130">
        <f t="shared" si="0"/>
        <v>2.3148148148148146E-4</v>
      </c>
      <c r="O11" s="131"/>
      <c r="Q11" s="24"/>
      <c r="R11" s="45"/>
    </row>
    <row r="12" spans="1:18" s="43" customFormat="1" ht="18.75">
      <c r="A12" s="68">
        <v>3</v>
      </c>
      <c r="B12" s="20" t="s">
        <v>117</v>
      </c>
      <c r="C12" s="16" t="s">
        <v>81</v>
      </c>
      <c r="D12" s="59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129">
        <f t="shared" si="1"/>
        <v>0</v>
      </c>
      <c r="N12" s="130">
        <f t="shared" si="0"/>
        <v>0</v>
      </c>
      <c r="O12" s="131"/>
      <c r="Q12" s="24"/>
      <c r="R12" s="45"/>
    </row>
    <row r="13" spans="1:18" s="43" customFormat="1" ht="18.75">
      <c r="A13" s="68">
        <v>4</v>
      </c>
      <c r="B13" s="21" t="s">
        <v>118</v>
      </c>
      <c r="C13" s="16" t="s">
        <v>81</v>
      </c>
      <c r="D13" s="59"/>
      <c r="E13" s="7">
        <v>0</v>
      </c>
      <c r="F13" s="7">
        <v>3.4722222222222224E-4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129">
        <f t="shared" si="1"/>
        <v>3.4722222222222224E-4</v>
      </c>
      <c r="N13" s="130">
        <f t="shared" si="0"/>
        <v>3.4722222222222224E-4</v>
      </c>
      <c r="O13" s="131"/>
      <c r="Q13" s="24"/>
      <c r="R13" s="45"/>
    </row>
    <row r="14" spans="1:18" s="43" customFormat="1" ht="18.75">
      <c r="A14" s="68">
        <v>5</v>
      </c>
      <c r="B14" s="20" t="s">
        <v>120</v>
      </c>
      <c r="C14" s="16" t="s">
        <v>119</v>
      </c>
      <c r="D14" s="59"/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129">
        <f t="shared" si="1"/>
        <v>0</v>
      </c>
      <c r="N14" s="130">
        <f t="shared" si="0"/>
        <v>0</v>
      </c>
      <c r="O14" s="131"/>
      <c r="Q14" s="24"/>
      <c r="R14" s="45"/>
    </row>
    <row r="15" spans="1:18" s="43" customFormat="1" ht="18.75">
      <c r="A15" s="68">
        <v>6</v>
      </c>
      <c r="B15" s="21" t="s">
        <v>121</v>
      </c>
      <c r="C15" s="16" t="s">
        <v>119</v>
      </c>
      <c r="D15" s="59"/>
      <c r="E15" s="7">
        <v>0</v>
      </c>
      <c r="F15" s="7">
        <v>1.1574074074074073E-4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129">
        <f t="shared" si="1"/>
        <v>1.1574074074074073E-4</v>
      </c>
      <c r="N15" s="130">
        <f t="shared" si="0"/>
        <v>1.1574074074074073E-4</v>
      </c>
      <c r="O15" s="131"/>
      <c r="Q15" s="24"/>
      <c r="R15" s="45"/>
    </row>
    <row r="16" spans="1:18" s="43" customFormat="1" ht="18.75">
      <c r="A16" s="68">
        <v>7</v>
      </c>
      <c r="B16" s="21" t="s">
        <v>122</v>
      </c>
      <c r="C16" s="16" t="s">
        <v>119</v>
      </c>
      <c r="D16" s="59"/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6.9444444444444447E-4</v>
      </c>
      <c r="M16" s="129">
        <f t="shared" si="1"/>
        <v>6.9444444444444447E-4</v>
      </c>
      <c r="N16" s="130">
        <f t="shared" si="0"/>
        <v>6.9444444444444447E-4</v>
      </c>
      <c r="O16" s="131"/>
      <c r="Q16" s="24"/>
      <c r="R16" s="45"/>
    </row>
    <row r="17" spans="1:18" s="43" customFormat="1" ht="18.75">
      <c r="A17" s="68">
        <v>8</v>
      </c>
      <c r="B17" s="20" t="s">
        <v>123</v>
      </c>
      <c r="C17" s="16" t="s">
        <v>119</v>
      </c>
      <c r="D17" s="59"/>
      <c r="E17" s="7">
        <v>0</v>
      </c>
      <c r="F17" s="7">
        <v>1.1574074074074073E-4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129">
        <f t="shared" si="1"/>
        <v>1.1574074074074073E-4</v>
      </c>
      <c r="N17" s="130">
        <f t="shared" si="0"/>
        <v>1.1574074074074073E-4</v>
      </c>
      <c r="O17" s="131"/>
      <c r="Q17" s="24"/>
      <c r="R17" s="45"/>
    </row>
    <row r="18" spans="1:18" s="43" customFormat="1" ht="18.75">
      <c r="A18" s="68">
        <v>9</v>
      </c>
      <c r="B18" s="21" t="s">
        <v>125</v>
      </c>
      <c r="C18" s="16" t="s">
        <v>124</v>
      </c>
      <c r="D18" s="59"/>
      <c r="E18" s="7">
        <v>0</v>
      </c>
      <c r="F18" s="7">
        <v>2.3148148148148146E-4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129">
        <f t="shared" si="1"/>
        <v>2.3148148148148146E-4</v>
      </c>
      <c r="N18" s="130">
        <f t="shared" si="0"/>
        <v>2.3148148148148146E-4</v>
      </c>
      <c r="O18" s="131"/>
      <c r="Q18" s="24"/>
      <c r="R18" s="45"/>
    </row>
    <row r="19" spans="1:18" s="43" customFormat="1" ht="18.75">
      <c r="A19" s="68">
        <v>10</v>
      </c>
      <c r="B19" s="21" t="s">
        <v>126</v>
      </c>
      <c r="C19" s="16" t="s">
        <v>124</v>
      </c>
      <c r="D19" s="59"/>
      <c r="E19" s="7"/>
      <c r="F19" s="7"/>
      <c r="G19" s="7"/>
      <c r="H19" s="7"/>
      <c r="I19" s="7"/>
      <c r="J19" s="7"/>
      <c r="K19" s="7"/>
      <c r="L19" s="7"/>
      <c r="M19" s="129"/>
      <c r="N19" s="130"/>
      <c r="O19" s="131"/>
      <c r="Q19" s="24"/>
      <c r="R19" s="45"/>
    </row>
    <row r="20" spans="1:18" s="43" customFormat="1" ht="18.75">
      <c r="A20" s="68">
        <v>11</v>
      </c>
      <c r="B20" s="21" t="s">
        <v>127</v>
      </c>
      <c r="C20" s="16" t="s">
        <v>124</v>
      </c>
      <c r="D20" s="59"/>
      <c r="E20" s="7"/>
      <c r="F20" s="7"/>
      <c r="G20" s="7"/>
      <c r="H20" s="7"/>
      <c r="I20" s="7"/>
      <c r="J20" s="7"/>
      <c r="K20" s="7"/>
      <c r="L20" s="7"/>
      <c r="M20" s="129"/>
      <c r="N20" s="130"/>
      <c r="O20" s="131"/>
      <c r="Q20" s="24"/>
      <c r="R20" s="45"/>
    </row>
    <row r="21" spans="1:18" s="43" customFormat="1" ht="18.75">
      <c r="A21" s="68">
        <v>12</v>
      </c>
      <c r="B21" s="21" t="s">
        <v>128</v>
      </c>
      <c r="C21" s="16" t="s">
        <v>124</v>
      </c>
      <c r="D21" s="59"/>
      <c r="E21" s="7"/>
      <c r="F21" s="7"/>
      <c r="G21" s="7"/>
      <c r="H21" s="7"/>
      <c r="I21" s="7"/>
      <c r="J21" s="7"/>
      <c r="K21" s="7"/>
      <c r="L21" s="7"/>
      <c r="M21" s="129"/>
      <c r="N21" s="130"/>
      <c r="O21" s="131"/>
      <c r="Q21" s="24"/>
      <c r="R21" s="45"/>
    </row>
    <row r="22" spans="1:18" s="43" customFormat="1" ht="18.75">
      <c r="A22" s="68">
        <v>13</v>
      </c>
      <c r="B22" s="21" t="s">
        <v>129</v>
      </c>
      <c r="C22" s="16" t="s">
        <v>124</v>
      </c>
      <c r="D22" s="59"/>
      <c r="E22" s="7"/>
      <c r="F22" s="7"/>
      <c r="G22" s="7"/>
      <c r="H22" s="7"/>
      <c r="I22" s="7"/>
      <c r="J22" s="7"/>
      <c r="K22" s="7"/>
      <c r="L22" s="7"/>
      <c r="M22" s="129"/>
      <c r="N22" s="130"/>
      <c r="O22" s="131"/>
      <c r="Q22" s="24"/>
      <c r="R22" s="45"/>
    </row>
    <row r="23" spans="1:18" s="43" customFormat="1" ht="18.75">
      <c r="A23" s="68">
        <v>14</v>
      </c>
      <c r="B23" s="21" t="s">
        <v>76</v>
      </c>
      <c r="C23" s="16" t="s">
        <v>61</v>
      </c>
      <c r="D23" s="59"/>
      <c r="E23" s="7"/>
      <c r="F23" s="7"/>
      <c r="G23" s="7"/>
      <c r="H23" s="7"/>
      <c r="I23" s="7"/>
      <c r="J23" s="7"/>
      <c r="K23" s="7"/>
      <c r="L23" s="7"/>
      <c r="M23" s="129"/>
      <c r="N23" s="130"/>
      <c r="O23" s="131"/>
      <c r="Q23" s="24"/>
      <c r="R23" s="45"/>
    </row>
    <row r="24" spans="1:18" s="43" customFormat="1" ht="18.75">
      <c r="A24" s="68">
        <v>15</v>
      </c>
      <c r="B24" s="21" t="s">
        <v>130</v>
      </c>
      <c r="C24" s="16" t="s">
        <v>61</v>
      </c>
      <c r="D24" s="59"/>
      <c r="E24" s="7"/>
      <c r="F24" s="7"/>
      <c r="G24" s="7"/>
      <c r="H24" s="7"/>
      <c r="I24" s="7"/>
      <c r="J24" s="7"/>
      <c r="K24" s="7"/>
      <c r="L24" s="7"/>
      <c r="M24" s="129"/>
      <c r="N24" s="130"/>
      <c r="O24" s="131"/>
      <c r="Q24" s="24"/>
      <c r="R24" s="45"/>
    </row>
    <row r="25" spans="1:18" s="43" customFormat="1" ht="18.75">
      <c r="A25" s="68">
        <v>16</v>
      </c>
      <c r="B25" s="21" t="s">
        <v>132</v>
      </c>
      <c r="C25" s="16" t="s">
        <v>61</v>
      </c>
      <c r="D25" s="59"/>
      <c r="E25" s="7"/>
      <c r="F25" s="7"/>
      <c r="G25" s="7"/>
      <c r="H25" s="7"/>
      <c r="I25" s="7"/>
      <c r="J25" s="7"/>
      <c r="K25" s="7"/>
      <c r="L25" s="7"/>
      <c r="M25" s="129"/>
      <c r="N25" s="130"/>
      <c r="O25" s="131"/>
      <c r="Q25" s="24"/>
      <c r="R25" s="45"/>
    </row>
    <row r="26" spans="1:18" s="43" customFormat="1" ht="18.75">
      <c r="A26" s="68">
        <v>17</v>
      </c>
      <c r="B26" s="21" t="s">
        <v>142</v>
      </c>
      <c r="C26" s="16" t="s">
        <v>61</v>
      </c>
      <c r="D26" s="59"/>
      <c r="E26" s="7"/>
      <c r="F26" s="7"/>
      <c r="G26" s="7"/>
      <c r="H26" s="7"/>
      <c r="I26" s="7"/>
      <c r="J26" s="7"/>
      <c r="K26" s="7"/>
      <c r="L26" s="7"/>
      <c r="M26" s="129"/>
      <c r="N26" s="130"/>
      <c r="O26" s="131"/>
      <c r="Q26" s="24"/>
      <c r="R26" s="45"/>
    </row>
    <row r="27" spans="1:18" s="43" customFormat="1" ht="18.75">
      <c r="A27" s="68">
        <v>18</v>
      </c>
      <c r="B27" s="21" t="s">
        <v>134</v>
      </c>
      <c r="C27" s="16" t="s">
        <v>133</v>
      </c>
      <c r="D27" s="59"/>
      <c r="E27" s="7"/>
      <c r="F27" s="7"/>
      <c r="G27" s="7"/>
      <c r="H27" s="7"/>
      <c r="I27" s="7"/>
      <c r="J27" s="7"/>
      <c r="K27" s="7"/>
      <c r="L27" s="7"/>
      <c r="M27" s="129"/>
      <c r="N27" s="130"/>
      <c r="O27" s="131"/>
      <c r="Q27" s="24"/>
      <c r="R27" s="45"/>
    </row>
    <row r="28" spans="1:18" s="43" customFormat="1" ht="18.75">
      <c r="A28" s="68">
        <v>19</v>
      </c>
      <c r="B28" s="21" t="s">
        <v>135</v>
      </c>
      <c r="C28" s="16" t="s">
        <v>133</v>
      </c>
      <c r="D28" s="59"/>
      <c r="E28" s="7"/>
      <c r="F28" s="7"/>
      <c r="G28" s="7"/>
      <c r="H28" s="7"/>
      <c r="I28" s="7"/>
      <c r="J28" s="7"/>
      <c r="K28" s="7"/>
      <c r="L28" s="7"/>
      <c r="M28" s="129"/>
      <c r="N28" s="130"/>
      <c r="O28" s="131"/>
      <c r="Q28" s="24"/>
      <c r="R28" s="45"/>
    </row>
    <row r="29" spans="1:18" s="43" customFormat="1" ht="18.75">
      <c r="A29" s="68">
        <v>20</v>
      </c>
      <c r="B29" s="21" t="s">
        <v>136</v>
      </c>
      <c r="C29" s="16" t="s">
        <v>133</v>
      </c>
      <c r="D29" s="59"/>
      <c r="E29" s="7"/>
      <c r="F29" s="7"/>
      <c r="G29" s="7"/>
      <c r="H29" s="7"/>
      <c r="I29" s="7"/>
      <c r="J29" s="7"/>
      <c r="K29" s="7"/>
      <c r="L29" s="7"/>
      <c r="M29" s="129"/>
      <c r="N29" s="130"/>
      <c r="O29" s="131"/>
      <c r="Q29" s="24"/>
      <c r="R29" s="45"/>
    </row>
    <row r="30" spans="1:18" s="43" customFormat="1" ht="18.75">
      <c r="A30" s="68">
        <v>21</v>
      </c>
      <c r="B30" s="21" t="s">
        <v>137</v>
      </c>
      <c r="C30" s="16" t="s">
        <v>133</v>
      </c>
      <c r="D30" s="59"/>
      <c r="E30" s="7"/>
      <c r="F30" s="7"/>
      <c r="G30" s="7"/>
      <c r="H30" s="7"/>
      <c r="I30" s="7"/>
      <c r="J30" s="7"/>
      <c r="K30" s="7"/>
      <c r="L30" s="7"/>
      <c r="M30" s="129"/>
      <c r="N30" s="130"/>
      <c r="O30" s="131"/>
      <c r="Q30" s="24"/>
      <c r="R30" s="45"/>
    </row>
    <row r="31" spans="1:18" s="43" customFormat="1" ht="18.75">
      <c r="A31" s="68">
        <v>22</v>
      </c>
      <c r="B31" s="21" t="s">
        <v>131</v>
      </c>
      <c r="C31" s="16" t="s">
        <v>133</v>
      </c>
      <c r="D31" s="59"/>
      <c r="E31" s="7"/>
      <c r="F31" s="7"/>
      <c r="G31" s="7"/>
      <c r="H31" s="7"/>
      <c r="I31" s="7"/>
      <c r="J31" s="7"/>
      <c r="K31" s="7"/>
      <c r="L31" s="7"/>
      <c r="M31" s="129"/>
      <c r="N31" s="130"/>
      <c r="O31" s="131"/>
      <c r="Q31" s="24"/>
      <c r="R31" s="45"/>
    </row>
    <row r="32" spans="1:18" s="43" customFormat="1" ht="18.75">
      <c r="A32" s="68">
        <v>23</v>
      </c>
      <c r="B32" s="21" t="s">
        <v>139</v>
      </c>
      <c r="C32" s="16" t="s">
        <v>138</v>
      </c>
      <c r="D32" s="59"/>
      <c r="E32" s="7"/>
      <c r="F32" s="7"/>
      <c r="G32" s="7"/>
      <c r="H32" s="7"/>
      <c r="I32" s="7"/>
      <c r="J32" s="7"/>
      <c r="K32" s="7"/>
      <c r="L32" s="7"/>
      <c r="M32" s="129"/>
      <c r="N32" s="130"/>
      <c r="O32" s="131"/>
      <c r="Q32" s="24"/>
      <c r="R32" s="45"/>
    </row>
    <row r="33" spans="1:18" s="43" customFormat="1" ht="18.75">
      <c r="A33" s="68">
        <v>24</v>
      </c>
      <c r="B33" s="21" t="s">
        <v>140</v>
      </c>
      <c r="C33" s="16" t="s">
        <v>138</v>
      </c>
      <c r="D33" s="59"/>
      <c r="E33" s="7"/>
      <c r="F33" s="7"/>
      <c r="G33" s="7"/>
      <c r="H33" s="7"/>
      <c r="I33" s="7"/>
      <c r="J33" s="7"/>
      <c r="K33" s="7"/>
      <c r="L33" s="7"/>
      <c r="M33" s="129"/>
      <c r="N33" s="130"/>
      <c r="O33" s="131"/>
      <c r="Q33" s="24"/>
      <c r="R33" s="45"/>
    </row>
    <row r="34" spans="1:18" s="43" customFormat="1" ht="18.75">
      <c r="A34" s="68">
        <v>25</v>
      </c>
      <c r="B34" s="21" t="s">
        <v>143</v>
      </c>
      <c r="C34" s="16" t="s">
        <v>138</v>
      </c>
      <c r="D34" s="59"/>
      <c r="E34" s="7"/>
      <c r="F34" s="7"/>
      <c r="G34" s="7"/>
      <c r="H34" s="7"/>
      <c r="I34" s="7"/>
      <c r="J34" s="7"/>
      <c r="K34" s="7"/>
      <c r="L34" s="7"/>
      <c r="M34" s="129"/>
      <c r="N34" s="130"/>
      <c r="O34" s="131"/>
      <c r="Q34" s="24"/>
      <c r="R34" s="45"/>
    </row>
    <row r="35" spans="1:18" s="43" customFormat="1" ht="18.75">
      <c r="A35" s="68">
        <v>26</v>
      </c>
      <c r="B35" s="21" t="s">
        <v>144</v>
      </c>
      <c r="C35" s="16" t="s">
        <v>138</v>
      </c>
      <c r="D35" s="59"/>
      <c r="E35" s="7"/>
      <c r="F35" s="7"/>
      <c r="G35" s="7"/>
      <c r="H35" s="7"/>
      <c r="I35" s="7"/>
      <c r="J35" s="7"/>
      <c r="K35" s="7"/>
      <c r="L35" s="7"/>
      <c r="M35" s="129"/>
      <c r="N35" s="130"/>
      <c r="O35" s="131"/>
      <c r="Q35" s="24"/>
      <c r="R35" s="45"/>
    </row>
    <row r="36" spans="1:18" s="43" customFormat="1" ht="18.75">
      <c r="A36" s="68">
        <v>27</v>
      </c>
      <c r="B36" s="21"/>
      <c r="C36" s="16"/>
      <c r="D36" s="59"/>
      <c r="E36" s="7"/>
      <c r="F36" s="7"/>
      <c r="G36" s="7"/>
      <c r="H36" s="7"/>
      <c r="I36" s="7"/>
      <c r="J36" s="7"/>
      <c r="K36" s="7"/>
      <c r="L36" s="7"/>
      <c r="M36" s="129"/>
      <c r="N36" s="130"/>
      <c r="O36" s="131"/>
      <c r="Q36" s="24"/>
      <c r="R36" s="45"/>
    </row>
    <row r="37" spans="1:18" s="43" customFormat="1" ht="18.75">
      <c r="A37" s="68">
        <v>28</v>
      </c>
      <c r="B37" s="21"/>
      <c r="C37" s="16"/>
      <c r="D37" s="59"/>
      <c r="E37" s="7"/>
      <c r="F37" s="7"/>
      <c r="G37" s="7"/>
      <c r="H37" s="7"/>
      <c r="I37" s="7"/>
      <c r="J37" s="7"/>
      <c r="K37" s="7"/>
      <c r="L37" s="7"/>
      <c r="M37" s="129"/>
      <c r="N37" s="130"/>
      <c r="O37" s="131"/>
      <c r="Q37" s="24"/>
      <c r="R37" s="45"/>
    </row>
    <row r="38" spans="1:18" s="43" customFormat="1" ht="18.75">
      <c r="A38" s="68">
        <v>29</v>
      </c>
      <c r="B38" s="21"/>
      <c r="C38" s="16"/>
      <c r="D38" s="59"/>
      <c r="E38" s="7"/>
      <c r="F38" s="7"/>
      <c r="G38" s="7"/>
      <c r="H38" s="7"/>
      <c r="I38" s="7"/>
      <c r="J38" s="7"/>
      <c r="K38" s="7"/>
      <c r="L38" s="7"/>
      <c r="M38" s="129"/>
      <c r="N38" s="130"/>
      <c r="O38" s="131"/>
      <c r="Q38" s="24"/>
      <c r="R38" s="45"/>
    </row>
    <row r="39" spans="1:18" s="43" customFormat="1" ht="18.75">
      <c r="A39" s="68">
        <v>30</v>
      </c>
      <c r="B39" s="21"/>
      <c r="C39" s="16"/>
      <c r="D39" s="59"/>
      <c r="E39" s="7"/>
      <c r="F39" s="7"/>
      <c r="G39" s="7"/>
      <c r="H39" s="7"/>
      <c r="I39" s="7"/>
      <c r="J39" s="7"/>
      <c r="K39" s="7"/>
      <c r="L39" s="7"/>
      <c r="M39" s="129"/>
      <c r="N39" s="130"/>
      <c r="O39" s="131"/>
      <c r="Q39" s="24"/>
      <c r="R39" s="45"/>
    </row>
    <row r="40" spans="1:18" ht="15.75">
      <c r="A40" s="35"/>
      <c r="B40" s="36"/>
      <c r="C40" s="37"/>
      <c r="D40" s="38"/>
      <c r="E40" s="39"/>
      <c r="F40" s="39"/>
      <c r="G40" s="15"/>
      <c r="H40" s="15"/>
      <c r="I40" s="15"/>
      <c r="J40" s="38"/>
      <c r="K40" s="38"/>
      <c r="L40" s="38"/>
      <c r="M40" s="38"/>
      <c r="N40" s="15"/>
      <c r="O40" s="38"/>
      <c r="P40" s="40"/>
      <c r="Q40" s="24"/>
      <c r="R40" s="34"/>
    </row>
    <row r="41" spans="1:18" ht="18.75">
      <c r="B41" s="27" t="s">
        <v>18</v>
      </c>
      <c r="C41" s="27"/>
      <c r="D41" s="22"/>
      <c r="E41" s="28" t="s">
        <v>19</v>
      </c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26"/>
      <c r="Q41" s="19"/>
    </row>
    <row r="42" spans="1:18" ht="15.75">
      <c r="A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8" ht="15.75">
      <c r="A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8" ht="15.75">
      <c r="A44" s="17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5.75">
      <c r="A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8" ht="37.5">
      <c r="A46" s="251" t="s">
        <v>65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139"/>
    </row>
    <row r="47" spans="1:18" ht="18">
      <c r="A47" s="252" t="s">
        <v>106</v>
      </c>
      <c r="B47" s="252"/>
      <c r="C47" s="252"/>
      <c r="D47" s="252"/>
      <c r="E47" s="252"/>
      <c r="F47" s="252"/>
    </row>
    <row r="48" spans="1:18" ht="18.75">
      <c r="A48" s="252" t="s">
        <v>66</v>
      </c>
      <c r="B48" s="252"/>
      <c r="C48" s="252"/>
      <c r="D48" s="252"/>
      <c r="E48" s="252"/>
      <c r="F48" s="252"/>
      <c r="K48" s="12" t="s">
        <v>107</v>
      </c>
      <c r="L48" s="12"/>
    </row>
    <row r="49" spans="1:16" ht="18.75">
      <c r="A49" s="53"/>
      <c r="G49" s="12"/>
    </row>
    <row r="50" spans="1:16" ht="20.25">
      <c r="A50" s="257" t="s">
        <v>141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13"/>
    </row>
    <row r="51" spans="1:16" s="43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6"/>
      <c r="N51" s="46"/>
      <c r="O51" s="42"/>
      <c r="P51" s="42"/>
    </row>
    <row r="52" spans="1:16" s="43" customFormat="1" ht="15.75" customHeight="1">
      <c r="A52" s="258" t="s">
        <v>1</v>
      </c>
      <c r="B52" s="258" t="s">
        <v>23</v>
      </c>
      <c r="C52" s="258" t="s">
        <v>2</v>
      </c>
      <c r="D52" s="259" t="s">
        <v>24</v>
      </c>
      <c r="E52" s="260" t="s">
        <v>25</v>
      </c>
      <c r="F52" s="261"/>
      <c r="G52" s="261"/>
      <c r="H52" s="261"/>
      <c r="I52" s="261"/>
      <c r="J52" s="261"/>
      <c r="K52" s="261"/>
      <c r="L52" s="261"/>
      <c r="M52" s="262" t="s">
        <v>26</v>
      </c>
      <c r="N52" s="262" t="s">
        <v>20</v>
      </c>
      <c r="O52" s="264" t="s">
        <v>12</v>
      </c>
    </row>
    <row r="53" spans="1:16" s="43" customFormat="1" ht="40.5" customHeight="1">
      <c r="A53" s="258"/>
      <c r="B53" s="258"/>
      <c r="C53" s="258"/>
      <c r="D53" s="259"/>
      <c r="E53" s="137" t="s">
        <v>32</v>
      </c>
      <c r="F53" s="137" t="s">
        <v>27</v>
      </c>
      <c r="G53" s="137" t="s">
        <v>108</v>
      </c>
      <c r="H53" s="137" t="s">
        <v>33</v>
      </c>
      <c r="I53" s="137" t="s">
        <v>35</v>
      </c>
      <c r="J53" s="137" t="s">
        <v>33</v>
      </c>
      <c r="K53" s="137" t="s">
        <v>21</v>
      </c>
      <c r="L53" s="137" t="s">
        <v>62</v>
      </c>
      <c r="M53" s="263"/>
      <c r="N53" s="263"/>
      <c r="O53" s="264"/>
    </row>
    <row r="54" spans="1:16" s="43" customFormat="1" ht="18.75">
      <c r="A54" s="14">
        <v>1</v>
      </c>
      <c r="B54" s="21" t="s">
        <v>72</v>
      </c>
      <c r="C54" s="16" t="s">
        <v>119</v>
      </c>
      <c r="D54" s="59">
        <v>3.3655092592592595E-3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129">
        <f>E54+F54+G54+H54+I54+J54+K54+L54</f>
        <v>0</v>
      </c>
      <c r="N54" s="130">
        <f>D54+M54</f>
        <v>3.3655092592592595E-3</v>
      </c>
      <c r="O54" s="133"/>
    </row>
    <row r="55" spans="1:16" s="43" customFormat="1" ht="18.75">
      <c r="A55" s="14">
        <v>2</v>
      </c>
      <c r="B55" s="21" t="s">
        <v>73</v>
      </c>
      <c r="C55" s="16" t="s">
        <v>119</v>
      </c>
      <c r="D55" s="59"/>
      <c r="E55" s="7"/>
      <c r="F55" s="7"/>
      <c r="G55" s="7"/>
      <c r="H55" s="7"/>
      <c r="I55" s="7"/>
      <c r="J55" s="7"/>
      <c r="K55" s="7"/>
      <c r="L55" s="7"/>
      <c r="M55" s="129"/>
      <c r="N55" s="130"/>
      <c r="O55" s="133"/>
    </row>
    <row r="56" spans="1:16" s="43" customFormat="1" ht="18.75">
      <c r="A56" s="14">
        <v>3</v>
      </c>
      <c r="B56" s="21" t="s">
        <v>145</v>
      </c>
      <c r="C56" s="16" t="s">
        <v>119</v>
      </c>
      <c r="D56" s="59"/>
      <c r="E56" s="7"/>
      <c r="F56" s="7"/>
      <c r="G56" s="7"/>
      <c r="H56" s="7"/>
      <c r="I56" s="7"/>
      <c r="J56" s="7"/>
      <c r="K56" s="7"/>
      <c r="L56" s="7"/>
      <c r="M56" s="129"/>
      <c r="N56" s="130"/>
      <c r="O56" s="133"/>
    </row>
    <row r="57" spans="1:16" s="43" customFormat="1" ht="18.75">
      <c r="A57" s="14">
        <v>4</v>
      </c>
      <c r="B57" s="21" t="s">
        <v>146</v>
      </c>
      <c r="C57" s="16" t="s">
        <v>119</v>
      </c>
      <c r="D57" s="59"/>
      <c r="E57" s="7"/>
      <c r="F57" s="7"/>
      <c r="G57" s="7"/>
      <c r="H57" s="7"/>
      <c r="I57" s="7"/>
      <c r="J57" s="7"/>
      <c r="K57" s="7"/>
      <c r="L57" s="7"/>
      <c r="M57" s="129"/>
      <c r="N57" s="130"/>
      <c r="O57" s="133"/>
    </row>
    <row r="58" spans="1:16" s="43" customFormat="1" ht="18.75">
      <c r="A58" s="14">
        <v>5</v>
      </c>
      <c r="B58" s="21" t="s">
        <v>75</v>
      </c>
      <c r="C58" s="16" t="s">
        <v>61</v>
      </c>
      <c r="D58" s="59"/>
      <c r="E58" s="7"/>
      <c r="F58" s="7"/>
      <c r="G58" s="7"/>
      <c r="H58" s="7"/>
      <c r="I58" s="7"/>
      <c r="J58" s="7"/>
      <c r="K58" s="7"/>
      <c r="L58" s="7"/>
      <c r="M58" s="129"/>
      <c r="N58" s="130"/>
      <c r="O58" s="133"/>
    </row>
    <row r="59" spans="1:16" s="43" customFormat="1" ht="18.75">
      <c r="A59" s="14">
        <v>6</v>
      </c>
      <c r="B59" s="21" t="s">
        <v>74</v>
      </c>
      <c r="C59" s="16" t="s">
        <v>61</v>
      </c>
      <c r="D59" s="59"/>
      <c r="E59" s="7"/>
      <c r="F59" s="7"/>
      <c r="G59" s="7"/>
      <c r="H59" s="7"/>
      <c r="I59" s="7"/>
      <c r="J59" s="7"/>
      <c r="K59" s="7"/>
      <c r="L59" s="7"/>
      <c r="M59" s="129"/>
      <c r="N59" s="130"/>
      <c r="O59" s="133"/>
    </row>
    <row r="60" spans="1:16" s="43" customFormat="1" ht="18.75">
      <c r="A60" s="14">
        <v>7</v>
      </c>
      <c r="B60" s="21" t="s">
        <v>147</v>
      </c>
      <c r="C60" s="16" t="s">
        <v>61</v>
      </c>
      <c r="D60" s="59"/>
      <c r="E60" s="7"/>
      <c r="F60" s="7"/>
      <c r="G60" s="7"/>
      <c r="H60" s="7"/>
      <c r="I60" s="7"/>
      <c r="J60" s="7"/>
      <c r="K60" s="7"/>
      <c r="L60" s="7"/>
      <c r="M60" s="129"/>
      <c r="N60" s="130"/>
      <c r="O60" s="133"/>
    </row>
    <row r="61" spans="1:16" s="43" customFormat="1" ht="18.75">
      <c r="A61" s="14">
        <v>8</v>
      </c>
      <c r="B61" s="21" t="s">
        <v>77</v>
      </c>
      <c r="C61" s="16" t="s">
        <v>61</v>
      </c>
      <c r="D61" s="59"/>
      <c r="E61" s="7"/>
      <c r="F61" s="7"/>
      <c r="G61" s="7"/>
      <c r="H61" s="7"/>
      <c r="I61" s="7"/>
      <c r="J61" s="7"/>
      <c r="K61" s="7"/>
      <c r="L61" s="7"/>
      <c r="M61" s="129"/>
      <c r="N61" s="130"/>
      <c r="O61" s="133"/>
    </row>
    <row r="62" spans="1:16" s="43" customFormat="1" ht="18.75">
      <c r="A62" s="14">
        <v>9</v>
      </c>
      <c r="B62" s="21" t="s">
        <v>87</v>
      </c>
      <c r="C62" s="16" t="s">
        <v>61</v>
      </c>
      <c r="D62" s="59"/>
      <c r="E62" s="7"/>
      <c r="F62" s="7"/>
      <c r="G62" s="7"/>
      <c r="H62" s="7"/>
      <c r="I62" s="7"/>
      <c r="J62" s="7"/>
      <c r="K62" s="7"/>
      <c r="L62" s="7"/>
      <c r="M62" s="129"/>
      <c r="N62" s="130"/>
      <c r="O62" s="133"/>
    </row>
    <row r="63" spans="1:16" s="43" customFormat="1" ht="18.75">
      <c r="A63" s="14">
        <v>10</v>
      </c>
      <c r="B63" s="21" t="s">
        <v>84</v>
      </c>
      <c r="C63" s="16" t="s">
        <v>138</v>
      </c>
      <c r="D63" s="59"/>
      <c r="E63" s="7"/>
      <c r="F63" s="7"/>
      <c r="G63" s="7"/>
      <c r="H63" s="7"/>
      <c r="I63" s="7"/>
      <c r="J63" s="7"/>
      <c r="K63" s="7"/>
      <c r="L63" s="7"/>
      <c r="M63" s="129"/>
      <c r="N63" s="130"/>
      <c r="O63" s="133"/>
    </row>
    <row r="64" spans="1:16" s="43" customFormat="1" ht="18.75">
      <c r="A64" s="14">
        <v>11</v>
      </c>
      <c r="B64" s="21" t="s">
        <v>71</v>
      </c>
      <c r="C64" s="16" t="s">
        <v>138</v>
      </c>
      <c r="D64" s="59"/>
      <c r="E64" s="7"/>
      <c r="F64" s="7"/>
      <c r="G64" s="7"/>
      <c r="H64" s="7"/>
      <c r="I64" s="7"/>
      <c r="J64" s="7"/>
      <c r="K64" s="7"/>
      <c r="L64" s="7"/>
      <c r="M64" s="129"/>
      <c r="N64" s="130"/>
      <c r="O64" s="133"/>
    </row>
    <row r="65" spans="1:15" s="43" customFormat="1" ht="18.75">
      <c r="A65" s="14">
        <v>12</v>
      </c>
      <c r="B65" s="21" t="s">
        <v>148</v>
      </c>
      <c r="C65" s="16" t="s">
        <v>138</v>
      </c>
      <c r="D65" s="59"/>
      <c r="E65" s="7"/>
      <c r="F65" s="7"/>
      <c r="G65" s="7"/>
      <c r="H65" s="7"/>
      <c r="I65" s="7"/>
      <c r="J65" s="7"/>
      <c r="K65" s="7"/>
      <c r="L65" s="7"/>
      <c r="M65" s="129"/>
      <c r="N65" s="130"/>
      <c r="O65" s="133"/>
    </row>
    <row r="66" spans="1:15" s="43" customFormat="1" ht="18.75">
      <c r="A66" s="14">
        <v>13</v>
      </c>
      <c r="B66" s="21" t="s">
        <v>149</v>
      </c>
      <c r="C66" s="16" t="s">
        <v>138</v>
      </c>
      <c r="D66" s="59"/>
      <c r="E66" s="7"/>
      <c r="F66" s="7"/>
      <c r="G66" s="7"/>
      <c r="H66" s="7"/>
      <c r="I66" s="7"/>
      <c r="J66" s="7"/>
      <c r="K66" s="7"/>
      <c r="L66" s="7"/>
      <c r="M66" s="129"/>
      <c r="N66" s="130"/>
      <c r="O66" s="133"/>
    </row>
    <row r="67" spans="1:15" s="43" customFormat="1" ht="18.75">
      <c r="A67" s="14">
        <v>14</v>
      </c>
      <c r="B67" s="21" t="s">
        <v>150</v>
      </c>
      <c r="C67" s="16" t="s">
        <v>133</v>
      </c>
      <c r="D67" s="59"/>
      <c r="E67" s="7"/>
      <c r="F67" s="7"/>
      <c r="G67" s="7"/>
      <c r="H67" s="7"/>
      <c r="I67" s="7"/>
      <c r="J67" s="7"/>
      <c r="K67" s="7"/>
      <c r="L67" s="7"/>
      <c r="M67" s="129"/>
      <c r="N67" s="130"/>
      <c r="O67" s="133"/>
    </row>
    <row r="68" spans="1:15" s="43" customFormat="1" ht="18.75">
      <c r="A68" s="14">
        <v>15</v>
      </c>
      <c r="B68" s="21" t="s">
        <v>89</v>
      </c>
      <c r="C68" s="16" t="s">
        <v>133</v>
      </c>
      <c r="D68" s="59"/>
      <c r="E68" s="7"/>
      <c r="F68" s="7"/>
      <c r="G68" s="7"/>
      <c r="H68" s="7"/>
      <c r="I68" s="7"/>
      <c r="J68" s="7"/>
      <c r="K68" s="7"/>
      <c r="L68" s="7"/>
      <c r="M68" s="129"/>
      <c r="N68" s="130"/>
      <c r="O68" s="133"/>
    </row>
    <row r="69" spans="1:15" s="43" customFormat="1" ht="18.75">
      <c r="A69" s="14">
        <v>16</v>
      </c>
      <c r="B69" s="21" t="s">
        <v>151</v>
      </c>
      <c r="C69" s="16" t="s">
        <v>133</v>
      </c>
      <c r="D69" s="59"/>
      <c r="E69" s="7"/>
      <c r="F69" s="7"/>
      <c r="G69" s="7"/>
      <c r="H69" s="7"/>
      <c r="I69" s="7"/>
      <c r="J69" s="7"/>
      <c r="K69" s="7"/>
      <c r="L69" s="7"/>
      <c r="M69" s="129"/>
      <c r="N69" s="130"/>
      <c r="O69" s="133"/>
    </row>
    <row r="70" spans="1:15" s="43" customFormat="1" ht="18.75">
      <c r="A70" s="14">
        <v>17</v>
      </c>
      <c r="B70" s="21" t="s">
        <v>80</v>
      </c>
      <c r="C70" s="16" t="s">
        <v>133</v>
      </c>
      <c r="D70" s="59"/>
      <c r="E70" s="7"/>
      <c r="F70" s="7"/>
      <c r="G70" s="7"/>
      <c r="H70" s="7"/>
      <c r="I70" s="7"/>
      <c r="J70" s="7"/>
      <c r="K70" s="7"/>
      <c r="L70" s="7"/>
      <c r="M70" s="129"/>
      <c r="N70" s="130"/>
      <c r="O70" s="133"/>
    </row>
    <row r="71" spans="1:15" s="43" customFormat="1" ht="18.75">
      <c r="A71" s="14">
        <v>18</v>
      </c>
      <c r="B71" s="21" t="s">
        <v>78</v>
      </c>
      <c r="C71" s="16" t="s">
        <v>152</v>
      </c>
      <c r="D71" s="59"/>
      <c r="E71" s="7"/>
      <c r="F71" s="7"/>
      <c r="G71" s="7"/>
      <c r="H71" s="7"/>
      <c r="I71" s="7"/>
      <c r="J71" s="7"/>
      <c r="K71" s="7"/>
      <c r="L71" s="7"/>
      <c r="M71" s="129"/>
      <c r="N71" s="130"/>
      <c r="O71" s="133"/>
    </row>
    <row r="72" spans="1:15" s="43" customFormat="1" ht="18.75">
      <c r="A72" s="14">
        <v>19</v>
      </c>
      <c r="B72" s="21" t="s">
        <v>153</v>
      </c>
      <c r="C72" s="16" t="s">
        <v>152</v>
      </c>
      <c r="D72" s="59"/>
      <c r="E72" s="7"/>
      <c r="F72" s="7"/>
      <c r="G72" s="7"/>
      <c r="H72" s="7"/>
      <c r="I72" s="7"/>
      <c r="J72" s="7"/>
      <c r="K72" s="7"/>
      <c r="L72" s="7"/>
      <c r="M72" s="129"/>
      <c r="N72" s="130"/>
      <c r="O72" s="133"/>
    </row>
    <row r="73" spans="1:15" s="43" customFormat="1" ht="18.75">
      <c r="A73" s="14">
        <v>20</v>
      </c>
      <c r="B73" s="21" t="s">
        <v>154</v>
      </c>
      <c r="C73" s="16" t="s">
        <v>152</v>
      </c>
      <c r="D73" s="59"/>
      <c r="E73" s="7"/>
      <c r="F73" s="7"/>
      <c r="G73" s="7"/>
      <c r="H73" s="7"/>
      <c r="I73" s="7"/>
      <c r="J73" s="7"/>
      <c r="K73" s="7"/>
      <c r="L73" s="7"/>
      <c r="M73" s="129"/>
      <c r="N73" s="130"/>
      <c r="O73" s="133"/>
    </row>
    <row r="74" spans="1:15" s="43" customFormat="1" ht="18.75">
      <c r="A74" s="14">
        <v>21</v>
      </c>
      <c r="B74" s="21" t="s">
        <v>79</v>
      </c>
      <c r="C74" s="16" t="s">
        <v>152</v>
      </c>
      <c r="D74" s="59"/>
      <c r="E74" s="7"/>
      <c r="F74" s="7"/>
      <c r="G74" s="7"/>
      <c r="H74" s="7"/>
      <c r="I74" s="7"/>
      <c r="J74" s="7"/>
      <c r="K74" s="7"/>
      <c r="L74" s="7"/>
      <c r="M74" s="129"/>
      <c r="N74" s="130"/>
      <c r="O74" s="133"/>
    </row>
    <row r="75" spans="1:15" s="43" customFormat="1" ht="18.75">
      <c r="A75" s="14">
        <v>22</v>
      </c>
      <c r="B75" s="21" t="s">
        <v>82</v>
      </c>
      <c r="C75" s="16" t="s">
        <v>81</v>
      </c>
      <c r="D75" s="59"/>
      <c r="E75" s="7"/>
      <c r="F75" s="7"/>
      <c r="G75" s="7"/>
      <c r="H75" s="7"/>
      <c r="I75" s="7"/>
      <c r="J75" s="7"/>
      <c r="K75" s="7"/>
      <c r="L75" s="7"/>
      <c r="M75" s="129"/>
      <c r="N75" s="130"/>
      <c r="O75" s="133"/>
    </row>
    <row r="76" spans="1:15" s="43" customFormat="1" ht="18.75">
      <c r="A76" s="14">
        <v>23</v>
      </c>
      <c r="B76" s="21" t="s">
        <v>155</v>
      </c>
      <c r="C76" s="16" t="s">
        <v>81</v>
      </c>
      <c r="D76" s="59"/>
      <c r="E76" s="7"/>
      <c r="F76" s="7"/>
      <c r="G76" s="7"/>
      <c r="H76" s="7"/>
      <c r="I76" s="7"/>
      <c r="J76" s="7"/>
      <c r="K76" s="7"/>
      <c r="L76" s="7"/>
      <c r="M76" s="129"/>
      <c r="N76" s="130"/>
      <c r="O76" s="133"/>
    </row>
    <row r="77" spans="1:15" s="43" customFormat="1" ht="18.75">
      <c r="A77" s="14">
        <v>24</v>
      </c>
      <c r="B77" s="21" t="s">
        <v>69</v>
      </c>
      <c r="C77" s="16" t="s">
        <v>81</v>
      </c>
      <c r="D77" s="59"/>
      <c r="E77" s="7"/>
      <c r="F77" s="7"/>
      <c r="G77" s="7"/>
      <c r="H77" s="7"/>
      <c r="I77" s="7"/>
      <c r="J77" s="7"/>
      <c r="K77" s="7"/>
      <c r="L77" s="7"/>
      <c r="M77" s="129"/>
      <c r="N77" s="130"/>
      <c r="O77" s="133"/>
    </row>
    <row r="78" spans="1:15" s="43" customFormat="1" ht="18.75">
      <c r="A78" s="14">
        <v>25</v>
      </c>
      <c r="B78" s="21" t="s">
        <v>70</v>
      </c>
      <c r="C78" s="16" t="s">
        <v>81</v>
      </c>
      <c r="D78" s="59"/>
      <c r="E78" s="7"/>
      <c r="F78" s="7"/>
      <c r="G78" s="7"/>
      <c r="H78" s="7"/>
      <c r="I78" s="7"/>
      <c r="J78" s="7"/>
      <c r="K78" s="7"/>
      <c r="L78" s="7"/>
      <c r="M78" s="129"/>
      <c r="N78" s="130"/>
      <c r="O78" s="133"/>
    </row>
    <row r="79" spans="1:15" s="43" customFormat="1" ht="18.75">
      <c r="A79" s="14">
        <v>26</v>
      </c>
      <c r="B79" s="21" t="s">
        <v>156</v>
      </c>
      <c r="C79" s="16" t="s">
        <v>124</v>
      </c>
      <c r="D79" s="59"/>
      <c r="E79" s="7"/>
      <c r="F79" s="7"/>
      <c r="G79" s="7"/>
      <c r="H79" s="7"/>
      <c r="I79" s="7"/>
      <c r="J79" s="7"/>
      <c r="K79" s="7"/>
      <c r="L79" s="7"/>
      <c r="M79" s="129"/>
      <c r="N79" s="130"/>
      <c r="O79" s="133"/>
    </row>
    <row r="80" spans="1:15" s="43" customFormat="1" ht="18.75">
      <c r="A80" s="14">
        <v>27</v>
      </c>
      <c r="B80" s="21" t="s">
        <v>157</v>
      </c>
      <c r="C80" s="16" t="s">
        <v>124</v>
      </c>
      <c r="D80" s="59"/>
      <c r="E80" s="7"/>
      <c r="F80" s="7"/>
      <c r="G80" s="7"/>
      <c r="H80" s="7"/>
      <c r="I80" s="7"/>
      <c r="J80" s="7"/>
      <c r="K80" s="7"/>
      <c r="L80" s="7"/>
      <c r="M80" s="129"/>
      <c r="N80" s="130"/>
      <c r="O80" s="133"/>
    </row>
    <row r="81" spans="1:17" s="43" customFormat="1" ht="18.75">
      <c r="A81" s="14">
        <v>28</v>
      </c>
      <c r="B81" s="21" t="s">
        <v>158</v>
      </c>
      <c r="C81" s="16" t="s">
        <v>124</v>
      </c>
      <c r="D81" s="59"/>
      <c r="E81" s="7"/>
      <c r="F81" s="7"/>
      <c r="G81" s="7"/>
      <c r="H81" s="7"/>
      <c r="I81" s="7"/>
      <c r="J81" s="7"/>
      <c r="K81" s="7"/>
      <c r="L81" s="7"/>
      <c r="M81" s="129"/>
      <c r="N81" s="130"/>
      <c r="O81" s="133"/>
    </row>
    <row r="82" spans="1:17" s="43" customFormat="1" ht="18.75">
      <c r="A82" s="14">
        <v>29</v>
      </c>
      <c r="B82" s="21" t="s">
        <v>159</v>
      </c>
      <c r="C82" s="16" t="s">
        <v>124</v>
      </c>
      <c r="D82" s="59"/>
      <c r="E82" s="7"/>
      <c r="F82" s="7"/>
      <c r="G82" s="7"/>
      <c r="H82" s="7"/>
      <c r="I82" s="7"/>
      <c r="J82" s="7"/>
      <c r="K82" s="7"/>
      <c r="L82" s="7"/>
      <c r="M82" s="129"/>
      <c r="N82" s="130"/>
      <c r="O82" s="133"/>
    </row>
    <row r="83" spans="1:17" s="43" customFormat="1" ht="18.75">
      <c r="A83" s="14">
        <v>30</v>
      </c>
      <c r="B83" s="21" t="s">
        <v>160</v>
      </c>
      <c r="C83" s="16" t="s">
        <v>124</v>
      </c>
      <c r="D83" s="59"/>
      <c r="E83" s="7"/>
      <c r="F83" s="7"/>
      <c r="G83" s="7"/>
      <c r="H83" s="7"/>
      <c r="I83" s="7"/>
      <c r="J83" s="7"/>
      <c r="K83" s="7"/>
      <c r="L83" s="7"/>
      <c r="M83" s="129"/>
      <c r="N83" s="130"/>
      <c r="O83" s="133"/>
    </row>
    <row r="84" spans="1:17" s="43" customFormat="1" ht="18.75">
      <c r="A84" s="14">
        <v>31</v>
      </c>
      <c r="B84" s="21" t="s">
        <v>85</v>
      </c>
      <c r="C84" s="16" t="s">
        <v>138</v>
      </c>
      <c r="D84" s="59"/>
      <c r="E84" s="7"/>
      <c r="F84" s="7"/>
      <c r="G84" s="7"/>
      <c r="H84" s="7"/>
      <c r="I84" s="7"/>
      <c r="J84" s="7"/>
      <c r="K84" s="7"/>
      <c r="L84" s="7"/>
      <c r="M84" s="129"/>
      <c r="N84" s="130"/>
      <c r="O84" s="133"/>
    </row>
    <row r="85" spans="1:17" s="43" customFormat="1" ht="18.75">
      <c r="A85" s="14">
        <v>32</v>
      </c>
      <c r="B85" s="21"/>
      <c r="C85" s="16"/>
      <c r="D85" s="59"/>
      <c r="E85" s="7"/>
      <c r="F85" s="7"/>
      <c r="G85" s="7"/>
      <c r="H85" s="7"/>
      <c r="I85" s="7"/>
      <c r="J85" s="7"/>
      <c r="K85" s="7"/>
      <c r="L85" s="7"/>
      <c r="M85" s="129"/>
      <c r="N85" s="130"/>
      <c r="O85" s="133"/>
    </row>
    <row r="86" spans="1:17" s="43" customFormat="1" ht="18.75">
      <c r="A86" s="14">
        <v>33</v>
      </c>
      <c r="B86" s="21"/>
      <c r="C86" s="16"/>
      <c r="D86" s="59"/>
      <c r="E86" s="7"/>
      <c r="F86" s="7"/>
      <c r="G86" s="7"/>
      <c r="H86" s="7"/>
      <c r="I86" s="7"/>
      <c r="J86" s="7"/>
      <c r="K86" s="7"/>
      <c r="L86" s="7"/>
      <c r="M86" s="129"/>
      <c r="N86" s="130"/>
      <c r="O86" s="133"/>
    </row>
    <row r="88" spans="1:17" ht="18.75">
      <c r="B88" s="27" t="s">
        <v>18</v>
      </c>
      <c r="C88" s="27"/>
      <c r="D88" s="22"/>
      <c r="E88" s="28" t="s">
        <v>19</v>
      </c>
      <c r="F88" s="28"/>
      <c r="G88" s="19"/>
      <c r="H88" s="19"/>
      <c r="I88" s="19"/>
      <c r="J88" s="19"/>
      <c r="K88" s="19"/>
      <c r="L88" s="19"/>
      <c r="M88" s="19"/>
      <c r="N88" s="19"/>
      <c r="O88" s="19"/>
      <c r="P88" s="26"/>
      <c r="Q88" s="19"/>
    </row>
    <row r="93" spans="1:17" ht="37.5">
      <c r="A93" s="251" t="s">
        <v>65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139"/>
    </row>
    <row r="94" spans="1:17" ht="18">
      <c r="A94" s="252" t="s">
        <v>106</v>
      </c>
      <c r="B94" s="252"/>
      <c r="C94" s="252"/>
      <c r="D94" s="252"/>
      <c r="E94" s="252"/>
      <c r="F94" s="252"/>
    </row>
    <row r="95" spans="1:17" ht="18.75">
      <c r="A95" s="252" t="s">
        <v>66</v>
      </c>
      <c r="B95" s="252"/>
      <c r="C95" s="252"/>
      <c r="D95" s="252"/>
      <c r="E95" s="252"/>
      <c r="F95" s="252"/>
      <c r="K95" s="12" t="s">
        <v>107</v>
      </c>
      <c r="L95" s="12"/>
    </row>
    <row r="98" spans="1:16" ht="20.25">
      <c r="A98" s="257" t="s">
        <v>161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13"/>
    </row>
    <row r="99" spans="1:16" s="43" customFormat="1" ht="15.75">
      <c r="A99" s="41"/>
      <c r="B99" s="41"/>
      <c r="C99" s="41"/>
      <c r="D99" s="41"/>
      <c r="E99" s="41"/>
      <c r="F99" s="41"/>
      <c r="G99" s="41"/>
      <c r="H99" s="41"/>
      <c r="I99" s="41"/>
      <c r="J99" s="42"/>
      <c r="K99" s="42"/>
      <c r="L99" s="42"/>
      <c r="M99" s="42"/>
      <c r="N99" s="42"/>
      <c r="O99" s="42"/>
      <c r="P99" s="42"/>
    </row>
    <row r="100" spans="1:16" s="43" customFormat="1" ht="15.75" customHeight="1">
      <c r="A100" s="258" t="s">
        <v>1</v>
      </c>
      <c r="B100" s="258" t="s">
        <v>23</v>
      </c>
      <c r="C100" s="258" t="s">
        <v>2</v>
      </c>
      <c r="D100" s="259" t="s">
        <v>24</v>
      </c>
      <c r="E100" s="260" t="s">
        <v>25</v>
      </c>
      <c r="F100" s="237"/>
      <c r="G100" s="237"/>
      <c r="H100" s="237"/>
      <c r="I100" s="237"/>
      <c r="J100" s="237"/>
      <c r="K100" s="237"/>
      <c r="L100" s="262" t="s">
        <v>26</v>
      </c>
      <c r="M100" s="262" t="s">
        <v>20</v>
      </c>
      <c r="N100" s="264" t="s">
        <v>12</v>
      </c>
      <c r="O100" s="266"/>
    </row>
    <row r="101" spans="1:16" s="43" customFormat="1" ht="31.5">
      <c r="A101" s="258"/>
      <c r="B101" s="258"/>
      <c r="C101" s="258"/>
      <c r="D101" s="259"/>
      <c r="E101" s="137" t="s">
        <v>21</v>
      </c>
      <c r="F101" s="137" t="s">
        <v>35</v>
      </c>
      <c r="G101" s="137" t="s">
        <v>109</v>
      </c>
      <c r="H101" s="137" t="s">
        <v>62</v>
      </c>
      <c r="I101" s="137" t="s">
        <v>27</v>
      </c>
      <c r="J101" s="137" t="s">
        <v>110</v>
      </c>
      <c r="K101" s="137" t="s">
        <v>30</v>
      </c>
      <c r="L101" s="265"/>
      <c r="M101" s="265"/>
      <c r="N101" s="264"/>
      <c r="O101" s="266"/>
    </row>
    <row r="102" spans="1:16" s="43" customFormat="1" ht="18.75">
      <c r="A102" s="14">
        <v>1</v>
      </c>
      <c r="B102" s="134" t="s">
        <v>90</v>
      </c>
      <c r="C102" s="16" t="s">
        <v>81</v>
      </c>
      <c r="D102" s="59">
        <v>2.8281249999999995E-3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6.9444444444444447E-4</v>
      </c>
      <c r="K102" s="7">
        <v>0</v>
      </c>
      <c r="L102" s="63">
        <f>E102+F102+G102+H102+I102+J102+K102</f>
        <v>6.9444444444444447E-4</v>
      </c>
      <c r="M102" s="64">
        <f>D102+L102</f>
        <v>3.5225694444444441E-3</v>
      </c>
      <c r="N102" s="133"/>
      <c r="O102" s="143"/>
    </row>
    <row r="103" spans="1:16" s="43" customFormat="1" ht="18.75">
      <c r="A103" s="14">
        <v>2</v>
      </c>
      <c r="B103" s="134" t="s">
        <v>91</v>
      </c>
      <c r="C103" s="16" t="s">
        <v>81</v>
      </c>
      <c r="D103" s="59"/>
      <c r="E103" s="7"/>
      <c r="F103" s="7"/>
      <c r="G103" s="7"/>
      <c r="H103" s="7"/>
      <c r="I103" s="7"/>
      <c r="J103" s="7"/>
      <c r="K103" s="7"/>
      <c r="L103" s="63"/>
      <c r="M103" s="64"/>
      <c r="N103" s="133"/>
      <c r="O103" s="143"/>
    </row>
    <row r="104" spans="1:16" s="43" customFormat="1" ht="18.75">
      <c r="A104" s="14">
        <v>3</v>
      </c>
      <c r="B104" s="134" t="s">
        <v>92</v>
      </c>
      <c r="C104" s="16" t="s">
        <v>81</v>
      </c>
      <c r="D104" s="59"/>
      <c r="E104" s="7"/>
      <c r="F104" s="7"/>
      <c r="G104" s="7"/>
      <c r="H104" s="7"/>
      <c r="I104" s="7"/>
      <c r="J104" s="7"/>
      <c r="K104" s="7"/>
      <c r="L104" s="63"/>
      <c r="M104" s="64"/>
      <c r="N104" s="133"/>
      <c r="O104" s="143"/>
    </row>
    <row r="105" spans="1:16" s="43" customFormat="1" ht="18.75">
      <c r="A105" s="14">
        <v>4</v>
      </c>
      <c r="B105" s="134" t="s">
        <v>162</v>
      </c>
      <c r="C105" s="16" t="s">
        <v>81</v>
      </c>
      <c r="D105" s="59"/>
      <c r="E105" s="7"/>
      <c r="F105" s="7"/>
      <c r="G105" s="7"/>
      <c r="H105" s="7"/>
      <c r="I105" s="7"/>
      <c r="J105" s="7"/>
      <c r="K105" s="7"/>
      <c r="L105" s="63"/>
      <c r="M105" s="64"/>
      <c r="N105" s="133"/>
      <c r="O105" s="143"/>
    </row>
    <row r="106" spans="1:16" s="43" customFormat="1" ht="18.75">
      <c r="A106" s="14">
        <v>5</v>
      </c>
      <c r="B106" s="134" t="s">
        <v>86</v>
      </c>
      <c r="C106" s="16" t="s">
        <v>61</v>
      </c>
      <c r="D106" s="59"/>
      <c r="E106" s="7"/>
      <c r="F106" s="7"/>
      <c r="G106" s="7"/>
      <c r="H106" s="7"/>
      <c r="I106" s="7"/>
      <c r="J106" s="7"/>
      <c r="K106" s="7"/>
      <c r="L106" s="63"/>
      <c r="M106" s="64"/>
      <c r="N106" s="133"/>
      <c r="O106" s="143"/>
    </row>
    <row r="107" spans="1:16" s="43" customFormat="1" ht="18.75">
      <c r="A107" s="14">
        <v>6</v>
      </c>
      <c r="B107" s="134" t="s">
        <v>88</v>
      </c>
      <c r="C107" s="16" t="s">
        <v>61</v>
      </c>
      <c r="D107" s="59"/>
      <c r="E107" s="7"/>
      <c r="F107" s="7"/>
      <c r="G107" s="7"/>
      <c r="H107" s="7"/>
      <c r="I107" s="7"/>
      <c r="J107" s="7"/>
      <c r="K107" s="7"/>
      <c r="L107" s="63"/>
      <c r="M107" s="64"/>
      <c r="N107" s="133"/>
      <c r="O107" s="143"/>
    </row>
    <row r="108" spans="1:16" s="43" customFormat="1" ht="18.75">
      <c r="A108" s="14">
        <v>7</v>
      </c>
      <c r="B108" s="134" t="s">
        <v>93</v>
      </c>
      <c r="C108" s="16" t="s">
        <v>133</v>
      </c>
      <c r="D108" s="59"/>
      <c r="E108" s="7"/>
      <c r="F108" s="7"/>
      <c r="G108" s="7"/>
      <c r="H108" s="7"/>
      <c r="I108" s="7"/>
      <c r="J108" s="7"/>
      <c r="K108" s="7"/>
      <c r="L108" s="63"/>
      <c r="M108" s="64"/>
      <c r="N108" s="133"/>
      <c r="O108" s="143"/>
    </row>
    <row r="109" spans="1:16" s="43" customFormat="1" ht="18.75">
      <c r="A109" s="14">
        <v>8</v>
      </c>
      <c r="B109" s="134" t="s">
        <v>163</v>
      </c>
      <c r="C109" s="16" t="s">
        <v>133</v>
      </c>
      <c r="D109" s="59"/>
      <c r="E109" s="7"/>
      <c r="F109" s="7"/>
      <c r="G109" s="7"/>
      <c r="H109" s="7"/>
      <c r="I109" s="7"/>
      <c r="J109" s="7"/>
      <c r="K109" s="7"/>
      <c r="L109" s="63"/>
      <c r="M109" s="64"/>
      <c r="N109" s="133"/>
      <c r="O109" s="143"/>
    </row>
    <row r="110" spans="1:16" s="43" customFormat="1" ht="18.75">
      <c r="A110" s="14">
        <v>9</v>
      </c>
      <c r="B110" s="134" t="s">
        <v>164</v>
      </c>
      <c r="C110" s="16" t="s">
        <v>133</v>
      </c>
      <c r="D110" s="59"/>
      <c r="E110" s="7"/>
      <c r="F110" s="7"/>
      <c r="G110" s="7"/>
      <c r="H110" s="7"/>
      <c r="I110" s="7"/>
      <c r="J110" s="7"/>
      <c r="K110" s="7"/>
      <c r="L110" s="63"/>
      <c r="M110" s="64"/>
      <c r="N110" s="133"/>
      <c r="O110" s="143"/>
    </row>
    <row r="111" spans="1:16" s="43" customFormat="1" ht="18.75">
      <c r="A111" s="14">
        <v>10</v>
      </c>
      <c r="B111" s="134" t="s">
        <v>165</v>
      </c>
      <c r="C111" s="16" t="s">
        <v>133</v>
      </c>
      <c r="D111" s="59"/>
      <c r="E111" s="7"/>
      <c r="F111" s="7"/>
      <c r="G111" s="7"/>
      <c r="H111" s="7"/>
      <c r="I111" s="7"/>
      <c r="J111" s="7"/>
      <c r="K111" s="7"/>
      <c r="L111" s="63"/>
      <c r="M111" s="64"/>
      <c r="N111" s="133"/>
      <c r="O111" s="143"/>
    </row>
    <row r="112" spans="1:16" s="43" customFormat="1" ht="18.75">
      <c r="A112" s="14">
        <v>11</v>
      </c>
      <c r="B112" s="134" t="s">
        <v>94</v>
      </c>
      <c r="C112" s="16" t="s">
        <v>138</v>
      </c>
      <c r="D112" s="59"/>
      <c r="E112" s="7"/>
      <c r="F112" s="7"/>
      <c r="G112" s="7"/>
      <c r="H112" s="7"/>
      <c r="I112" s="7"/>
      <c r="J112" s="7"/>
      <c r="K112" s="7"/>
      <c r="L112" s="63"/>
      <c r="M112" s="64"/>
      <c r="N112" s="133"/>
      <c r="O112" s="143"/>
    </row>
    <row r="113" spans="1:17" s="43" customFormat="1" ht="18.75">
      <c r="A113" s="14">
        <v>12</v>
      </c>
      <c r="B113" s="134" t="s">
        <v>95</v>
      </c>
      <c r="C113" s="16" t="s">
        <v>138</v>
      </c>
      <c r="D113" s="59"/>
      <c r="E113" s="7"/>
      <c r="F113" s="7"/>
      <c r="G113" s="7"/>
      <c r="H113" s="7"/>
      <c r="I113" s="7"/>
      <c r="J113" s="7"/>
      <c r="K113" s="7"/>
      <c r="L113" s="63"/>
      <c r="M113" s="64"/>
      <c r="N113" s="133"/>
      <c r="O113" s="143"/>
    </row>
    <row r="114" spans="1:17" s="43" customFormat="1" ht="18.75">
      <c r="A114" s="14">
        <v>13</v>
      </c>
      <c r="B114" s="134" t="s">
        <v>96</v>
      </c>
      <c r="C114" s="16" t="s">
        <v>138</v>
      </c>
      <c r="D114" s="59"/>
      <c r="E114" s="7"/>
      <c r="F114" s="7"/>
      <c r="G114" s="7"/>
      <c r="H114" s="7"/>
      <c r="I114" s="7"/>
      <c r="J114" s="7"/>
      <c r="K114" s="7"/>
      <c r="L114" s="63"/>
      <c r="M114" s="64"/>
      <c r="N114" s="133"/>
      <c r="O114" s="143"/>
    </row>
    <row r="115" spans="1:17" s="43" customFormat="1" ht="18.75">
      <c r="A115" s="14">
        <v>14</v>
      </c>
      <c r="B115" s="134"/>
      <c r="C115" s="134"/>
      <c r="D115" s="59"/>
      <c r="E115" s="7"/>
      <c r="F115" s="7"/>
      <c r="G115" s="7"/>
      <c r="H115" s="7"/>
      <c r="I115" s="7"/>
      <c r="J115" s="7"/>
      <c r="K115" s="7"/>
      <c r="L115" s="63"/>
      <c r="M115" s="64"/>
      <c r="N115" s="133"/>
      <c r="O115" s="143"/>
    </row>
    <row r="116" spans="1:17" s="43" customFormat="1" ht="18.75">
      <c r="A116" s="14">
        <v>15</v>
      </c>
      <c r="B116" s="134"/>
      <c r="C116" s="134"/>
      <c r="D116" s="59"/>
      <c r="E116" s="7"/>
      <c r="F116" s="7"/>
      <c r="G116" s="7"/>
      <c r="H116" s="7"/>
      <c r="I116" s="7"/>
      <c r="J116" s="7"/>
      <c r="K116" s="7"/>
      <c r="L116" s="63"/>
      <c r="M116" s="64"/>
      <c r="N116" s="133"/>
      <c r="O116" s="143"/>
    </row>
    <row r="117" spans="1:17" s="43" customFormat="1" ht="15.75">
      <c r="A117" s="35"/>
      <c r="B117" s="50"/>
      <c r="C117" s="5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7" ht="18.75">
      <c r="B118" s="27" t="s">
        <v>18</v>
      </c>
      <c r="C118" s="27"/>
      <c r="D118" s="22"/>
      <c r="E118" s="28" t="s">
        <v>19</v>
      </c>
      <c r="F118" s="28"/>
      <c r="G118" s="19"/>
      <c r="H118" s="19"/>
      <c r="I118" s="19"/>
      <c r="J118" s="19"/>
      <c r="K118" s="19"/>
      <c r="L118" s="19"/>
      <c r="M118" s="19"/>
      <c r="N118" s="19"/>
      <c r="O118" s="19"/>
      <c r="P118" s="26"/>
      <c r="Q118" s="19"/>
    </row>
    <row r="119" spans="1:17" s="43" customFormat="1" ht="15.75">
      <c r="A119" s="35"/>
      <c r="B119" s="50"/>
      <c r="C119" s="51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7" s="43" customFormat="1" ht="15.75">
      <c r="A120" s="35"/>
      <c r="B120" s="50"/>
      <c r="C120" s="5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7" s="43" customFormat="1" ht="15.75">
      <c r="A121" s="35"/>
      <c r="B121" s="50"/>
      <c r="C121" s="5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7" ht="37.5">
      <c r="A122" s="251" t="s">
        <v>65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139"/>
    </row>
    <row r="123" spans="1:17" ht="18.75">
      <c r="A123" s="252" t="s">
        <v>106</v>
      </c>
      <c r="B123" s="252"/>
      <c r="C123" s="252"/>
      <c r="D123" s="252"/>
      <c r="E123" s="252"/>
      <c r="F123" s="252"/>
      <c r="K123" s="12" t="s">
        <v>107</v>
      </c>
    </row>
    <row r="124" spans="1:17" ht="18.75">
      <c r="A124" s="252" t="s">
        <v>66</v>
      </c>
      <c r="B124" s="252"/>
      <c r="C124" s="252"/>
      <c r="D124" s="252"/>
      <c r="E124" s="252"/>
      <c r="F124" s="252"/>
      <c r="K124" s="12"/>
      <c r="L124" s="12"/>
    </row>
    <row r="125" spans="1:17" ht="18.75">
      <c r="A125" s="140"/>
      <c r="B125" s="140"/>
      <c r="C125" s="140"/>
      <c r="D125" s="140"/>
      <c r="E125" s="140"/>
      <c r="F125" s="140"/>
      <c r="K125" s="12"/>
      <c r="L125" s="12"/>
    </row>
    <row r="126" spans="1:17" ht="20.25">
      <c r="A126" s="257" t="s">
        <v>166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13"/>
      <c r="Q126" s="13"/>
    </row>
    <row r="127" spans="1:17" s="43" customFormat="1" ht="15.75">
      <c r="A127" s="47"/>
      <c r="B127" s="41"/>
      <c r="C127" s="41"/>
      <c r="D127" s="48"/>
      <c r="E127" s="41"/>
      <c r="F127" s="41"/>
      <c r="G127" s="41"/>
      <c r="H127" s="41"/>
      <c r="I127" s="41"/>
      <c r="J127" s="41"/>
      <c r="K127" s="46"/>
      <c r="L127" s="46"/>
      <c r="M127" s="42"/>
      <c r="N127" s="42"/>
      <c r="O127" s="49"/>
      <c r="P127" s="42"/>
      <c r="Q127" s="42"/>
    </row>
    <row r="128" spans="1:17" s="25" customFormat="1" ht="15.75" customHeight="1">
      <c r="A128" s="258" t="s">
        <v>1</v>
      </c>
      <c r="B128" s="258" t="s">
        <v>23</v>
      </c>
      <c r="C128" s="258" t="s">
        <v>2</v>
      </c>
      <c r="D128" s="259" t="s">
        <v>24</v>
      </c>
      <c r="E128" s="260" t="s">
        <v>25</v>
      </c>
      <c r="F128" s="237"/>
      <c r="G128" s="237"/>
      <c r="H128" s="237"/>
      <c r="I128" s="237"/>
      <c r="J128" s="237"/>
      <c r="K128" s="237"/>
      <c r="L128" s="237"/>
      <c r="M128" s="262" t="s">
        <v>26</v>
      </c>
      <c r="N128" s="262" t="s">
        <v>20</v>
      </c>
      <c r="O128" s="264" t="s">
        <v>12</v>
      </c>
      <c r="P128" s="266"/>
    </row>
    <row r="129" spans="1:17" s="25" customFormat="1" ht="31.5">
      <c r="A129" s="258"/>
      <c r="B129" s="258"/>
      <c r="C129" s="258"/>
      <c r="D129" s="259"/>
      <c r="E129" s="137" t="s">
        <v>21</v>
      </c>
      <c r="F129" s="137" t="s">
        <v>111</v>
      </c>
      <c r="G129" s="137" t="s">
        <v>112</v>
      </c>
      <c r="H129" s="137" t="s">
        <v>62</v>
      </c>
      <c r="I129" s="137" t="s">
        <v>109</v>
      </c>
      <c r="J129" s="137" t="s">
        <v>35</v>
      </c>
      <c r="K129" s="137" t="s">
        <v>27</v>
      </c>
      <c r="L129" s="137" t="s">
        <v>113</v>
      </c>
      <c r="M129" s="265"/>
      <c r="N129" s="265"/>
      <c r="O129" s="264"/>
      <c r="P129" s="266"/>
    </row>
    <row r="130" spans="1:17" s="25" customFormat="1" ht="18.75">
      <c r="A130" s="14">
        <v>1</v>
      </c>
      <c r="B130" s="135" t="s">
        <v>98</v>
      </c>
      <c r="C130" s="16" t="s">
        <v>133</v>
      </c>
      <c r="D130" s="59">
        <v>4.2006944444444453E-3</v>
      </c>
      <c r="E130" s="7">
        <v>0</v>
      </c>
      <c r="F130" s="7">
        <v>0</v>
      </c>
      <c r="G130" s="7">
        <v>0</v>
      </c>
      <c r="H130" s="7">
        <v>3.4722222222222224E-4</v>
      </c>
      <c r="I130" s="7">
        <v>0</v>
      </c>
      <c r="J130" s="7">
        <v>0</v>
      </c>
      <c r="K130" s="7">
        <v>3.4722222222222224E-4</v>
      </c>
      <c r="L130" s="7">
        <v>0</v>
      </c>
      <c r="M130" s="129">
        <f>SUM(E130:L130)</f>
        <v>6.9444444444444447E-4</v>
      </c>
      <c r="N130" s="130">
        <f>D130+M130</f>
        <v>4.8951388888888898E-3</v>
      </c>
      <c r="O130" s="133"/>
      <c r="P130" s="143"/>
      <c r="Q130" s="32"/>
    </row>
    <row r="131" spans="1:17" s="25" customFormat="1" ht="18.75">
      <c r="A131" s="14">
        <v>2</v>
      </c>
      <c r="B131" s="135" t="s">
        <v>99</v>
      </c>
      <c r="C131" s="16" t="s">
        <v>133</v>
      </c>
      <c r="D131" s="59"/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3.4722222222222224E-4</v>
      </c>
      <c r="L131" s="7">
        <v>0</v>
      </c>
      <c r="M131" s="129">
        <f t="shared" ref="M131:M140" si="2">SUM(E131:L131)</f>
        <v>3.4722222222222224E-4</v>
      </c>
      <c r="N131" s="130">
        <f t="shared" ref="N131:N140" si="3">D131+M131</f>
        <v>3.4722222222222224E-4</v>
      </c>
      <c r="O131" s="133"/>
      <c r="P131" s="143"/>
      <c r="Q131" s="33"/>
    </row>
    <row r="132" spans="1:17" s="25" customFormat="1" ht="18.75">
      <c r="A132" s="14">
        <v>3</v>
      </c>
      <c r="B132" s="135" t="s">
        <v>102</v>
      </c>
      <c r="C132" s="16" t="s">
        <v>133</v>
      </c>
      <c r="D132" s="59"/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3.4722222222222224E-4</v>
      </c>
      <c r="L132" s="7">
        <v>2.3148148148148146E-4</v>
      </c>
      <c r="M132" s="129">
        <f t="shared" si="2"/>
        <v>5.7870370370370367E-4</v>
      </c>
      <c r="N132" s="130">
        <f t="shared" si="3"/>
        <v>5.7870370370370367E-4</v>
      </c>
      <c r="O132" s="133"/>
      <c r="P132" s="143"/>
      <c r="Q132" s="33"/>
    </row>
    <row r="133" spans="1:17" s="25" customFormat="1" ht="18.75">
      <c r="A133" s="14">
        <v>4</v>
      </c>
      <c r="B133" s="135" t="s">
        <v>100</v>
      </c>
      <c r="C133" s="16" t="s">
        <v>133</v>
      </c>
      <c r="D133" s="59"/>
      <c r="E133" s="7"/>
      <c r="F133" s="7"/>
      <c r="G133" s="7"/>
      <c r="H133" s="7"/>
      <c r="I133" s="7"/>
      <c r="J133" s="7"/>
      <c r="K133" s="7"/>
      <c r="L133" s="7"/>
      <c r="M133" s="129"/>
      <c r="N133" s="130"/>
      <c r="O133" s="133"/>
      <c r="P133" s="143"/>
      <c r="Q133" s="33"/>
    </row>
    <row r="134" spans="1:17" s="25" customFormat="1" ht="18.75">
      <c r="A134" s="14">
        <v>5</v>
      </c>
      <c r="B134" s="135" t="s">
        <v>167</v>
      </c>
      <c r="C134" s="16" t="s">
        <v>81</v>
      </c>
      <c r="D134" s="59"/>
      <c r="E134" s="7"/>
      <c r="F134" s="7"/>
      <c r="G134" s="7"/>
      <c r="H134" s="7"/>
      <c r="I134" s="7"/>
      <c r="J134" s="7"/>
      <c r="K134" s="7"/>
      <c r="L134" s="7"/>
      <c r="M134" s="129"/>
      <c r="N134" s="130"/>
      <c r="O134" s="133"/>
      <c r="P134" s="143"/>
      <c r="Q134" s="33"/>
    </row>
    <row r="135" spans="1:17" s="25" customFormat="1" ht="18.75">
      <c r="A135" s="14">
        <v>6</v>
      </c>
      <c r="B135" s="135" t="s">
        <v>168</v>
      </c>
      <c r="C135" s="16" t="s">
        <v>81</v>
      </c>
      <c r="D135" s="59"/>
      <c r="E135" s="7"/>
      <c r="F135" s="7"/>
      <c r="G135" s="7"/>
      <c r="H135" s="7"/>
      <c r="I135" s="7"/>
      <c r="J135" s="7"/>
      <c r="K135" s="7"/>
      <c r="L135" s="7"/>
      <c r="M135" s="129"/>
      <c r="N135" s="130"/>
      <c r="O135" s="133"/>
      <c r="P135" s="143"/>
      <c r="Q135" s="33"/>
    </row>
    <row r="136" spans="1:17" s="25" customFormat="1" ht="18.75">
      <c r="A136" s="14">
        <v>7</v>
      </c>
      <c r="B136" s="135" t="s">
        <v>97</v>
      </c>
      <c r="C136" s="16" t="s">
        <v>81</v>
      </c>
      <c r="D136" s="59"/>
      <c r="E136" s="7"/>
      <c r="F136" s="7"/>
      <c r="G136" s="7"/>
      <c r="H136" s="7"/>
      <c r="I136" s="7"/>
      <c r="J136" s="7"/>
      <c r="K136" s="7"/>
      <c r="L136" s="7"/>
      <c r="M136" s="129"/>
      <c r="N136" s="130"/>
      <c r="O136" s="133"/>
      <c r="P136" s="143"/>
      <c r="Q136" s="33"/>
    </row>
    <row r="137" spans="1:17" s="25" customFormat="1" ht="18.75">
      <c r="A137" s="14">
        <v>8</v>
      </c>
      <c r="B137" s="135" t="s">
        <v>169</v>
      </c>
      <c r="C137" s="16" t="s">
        <v>81</v>
      </c>
      <c r="D137" s="59"/>
      <c r="E137" s="7">
        <v>0</v>
      </c>
      <c r="F137" s="7">
        <v>0</v>
      </c>
      <c r="G137" s="7">
        <v>0</v>
      </c>
      <c r="H137" s="7">
        <v>1.1574074074074073E-4</v>
      </c>
      <c r="I137" s="7">
        <v>0</v>
      </c>
      <c r="J137" s="7">
        <v>0</v>
      </c>
      <c r="K137" s="7">
        <v>0</v>
      </c>
      <c r="L137" s="7">
        <v>0</v>
      </c>
      <c r="M137" s="129">
        <f t="shared" si="2"/>
        <v>1.1574074074074073E-4</v>
      </c>
      <c r="N137" s="130">
        <f t="shared" si="3"/>
        <v>1.1574074074074073E-4</v>
      </c>
      <c r="O137" s="132"/>
      <c r="P137" s="144"/>
      <c r="Q137" s="33"/>
    </row>
    <row r="138" spans="1:17" s="25" customFormat="1" ht="18.75">
      <c r="A138" s="14">
        <v>9</v>
      </c>
      <c r="B138" s="135" t="s">
        <v>170</v>
      </c>
      <c r="C138" s="16" t="s">
        <v>138</v>
      </c>
      <c r="D138" s="59"/>
      <c r="E138" s="7">
        <v>0</v>
      </c>
      <c r="F138" s="7">
        <v>0</v>
      </c>
      <c r="G138" s="7">
        <v>0</v>
      </c>
      <c r="H138" s="7">
        <v>8.1018518518518516E-4</v>
      </c>
      <c r="I138" s="7">
        <v>0</v>
      </c>
      <c r="J138" s="7">
        <v>0</v>
      </c>
      <c r="K138" s="7">
        <v>0</v>
      </c>
      <c r="L138" s="7">
        <v>0</v>
      </c>
      <c r="M138" s="129">
        <f t="shared" si="2"/>
        <v>8.1018518518518516E-4</v>
      </c>
      <c r="N138" s="130">
        <f t="shared" si="3"/>
        <v>8.1018518518518516E-4</v>
      </c>
      <c r="O138" s="132"/>
      <c r="P138" s="144"/>
      <c r="Q138" s="33"/>
    </row>
    <row r="139" spans="1:17" s="25" customFormat="1" ht="18.75">
      <c r="A139" s="14">
        <v>10</v>
      </c>
      <c r="B139" s="135"/>
      <c r="C139" s="136"/>
      <c r="D139" s="59"/>
      <c r="E139" s="7">
        <v>0</v>
      </c>
      <c r="F139" s="7">
        <v>0</v>
      </c>
      <c r="G139" s="7">
        <v>0</v>
      </c>
      <c r="H139" s="7">
        <v>1.1574074074074073E-3</v>
      </c>
      <c r="I139" s="7">
        <v>0</v>
      </c>
      <c r="J139" s="7">
        <v>0</v>
      </c>
      <c r="K139" s="7">
        <v>3.4722222222222224E-4</v>
      </c>
      <c r="L139" s="7">
        <v>0</v>
      </c>
      <c r="M139" s="129">
        <f t="shared" si="2"/>
        <v>1.5046296296296296E-3</v>
      </c>
      <c r="N139" s="130">
        <f t="shared" si="3"/>
        <v>1.5046296296296296E-3</v>
      </c>
      <c r="O139" s="132"/>
      <c r="P139" s="144"/>
      <c r="Q139" s="33"/>
    </row>
    <row r="140" spans="1:17" s="25" customFormat="1" ht="18.75">
      <c r="A140" s="14">
        <v>11</v>
      </c>
      <c r="B140" s="135"/>
      <c r="C140" s="136"/>
      <c r="D140" s="59"/>
      <c r="E140" s="7">
        <v>0</v>
      </c>
      <c r="F140" s="7">
        <v>0</v>
      </c>
      <c r="G140" s="7">
        <v>0</v>
      </c>
      <c r="H140" s="7">
        <v>1.1574074074074073E-4</v>
      </c>
      <c r="I140" s="7">
        <v>0</v>
      </c>
      <c r="J140" s="7">
        <v>0</v>
      </c>
      <c r="K140" s="7">
        <v>0</v>
      </c>
      <c r="L140" s="7">
        <v>0</v>
      </c>
      <c r="M140" s="129">
        <f t="shared" si="2"/>
        <v>1.1574074074074073E-4</v>
      </c>
      <c r="N140" s="130">
        <f t="shared" si="3"/>
        <v>1.1574074074074073E-4</v>
      </c>
      <c r="O140" s="132"/>
      <c r="P140" s="144"/>
      <c r="Q140" s="33"/>
    </row>
    <row r="141" spans="1:17" ht="15.75">
      <c r="A141" s="17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7" ht="18.75">
      <c r="B142" s="27" t="s">
        <v>18</v>
      </c>
      <c r="C142" s="27"/>
      <c r="D142" s="22"/>
      <c r="E142" s="28" t="s">
        <v>19</v>
      </c>
      <c r="F142" s="28"/>
      <c r="G142" s="19"/>
      <c r="H142" s="19"/>
      <c r="I142" s="19"/>
      <c r="J142" s="19"/>
      <c r="K142" s="19"/>
      <c r="L142" s="19"/>
      <c r="M142" s="19"/>
      <c r="N142" s="19"/>
      <c r="O142" s="19"/>
      <c r="P142" s="26"/>
      <c r="Q142" s="19"/>
    </row>
    <row r="145" spans="1:17" ht="37.5">
      <c r="A145" s="251" t="s">
        <v>65</v>
      </c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139"/>
    </row>
    <row r="146" spans="1:17" ht="18.75">
      <c r="A146" s="252" t="s">
        <v>106</v>
      </c>
      <c r="B146" s="252"/>
      <c r="C146" s="252"/>
      <c r="D146" s="252"/>
      <c r="E146" s="252"/>
      <c r="F146" s="252"/>
      <c r="K146" s="12" t="s">
        <v>107</v>
      </c>
    </row>
    <row r="147" spans="1:17" ht="18.75">
      <c r="A147" s="252" t="s">
        <v>66</v>
      </c>
      <c r="B147" s="252"/>
      <c r="C147" s="252"/>
      <c r="D147" s="252"/>
      <c r="E147" s="252"/>
      <c r="F147" s="252"/>
      <c r="K147" s="12"/>
      <c r="L147" s="12"/>
    </row>
    <row r="148" spans="1:17" ht="18.75">
      <c r="A148" s="140"/>
      <c r="B148" s="140"/>
      <c r="C148" s="140"/>
      <c r="D148" s="140"/>
      <c r="E148" s="140"/>
      <c r="F148" s="140"/>
      <c r="K148" s="12"/>
      <c r="L148" s="12"/>
    </row>
    <row r="149" spans="1:17" ht="20.25">
      <c r="A149" s="257" t="s">
        <v>174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13"/>
      <c r="Q149" s="13"/>
    </row>
    <row r="150" spans="1:17" s="43" customFormat="1" ht="15.75">
      <c r="A150" s="47"/>
      <c r="B150" s="41"/>
      <c r="C150" s="41"/>
      <c r="D150" s="48"/>
      <c r="E150" s="41"/>
      <c r="F150" s="41"/>
      <c r="G150" s="41"/>
      <c r="H150" s="41"/>
      <c r="I150" s="41"/>
      <c r="J150" s="41"/>
      <c r="K150" s="46"/>
      <c r="L150" s="46"/>
      <c r="M150" s="42"/>
      <c r="N150" s="42"/>
      <c r="O150" s="49"/>
      <c r="P150" s="42"/>
      <c r="Q150" s="42"/>
    </row>
    <row r="151" spans="1:17" s="25" customFormat="1" ht="15.75" customHeight="1">
      <c r="A151" s="258" t="s">
        <v>1</v>
      </c>
      <c r="B151" s="258" t="s">
        <v>23</v>
      </c>
      <c r="C151" s="258" t="s">
        <v>2</v>
      </c>
      <c r="D151" s="259" t="s">
        <v>24</v>
      </c>
      <c r="E151" s="260" t="s">
        <v>25</v>
      </c>
      <c r="F151" s="237"/>
      <c r="G151" s="237"/>
      <c r="H151" s="237"/>
      <c r="I151" s="237"/>
      <c r="J151" s="237"/>
      <c r="K151" s="237"/>
      <c r="L151" s="237"/>
      <c r="M151" s="262" t="s">
        <v>26</v>
      </c>
      <c r="N151" s="262" t="s">
        <v>20</v>
      </c>
      <c r="O151" s="264" t="s">
        <v>12</v>
      </c>
      <c r="P151" s="264" t="s">
        <v>12</v>
      </c>
    </row>
    <row r="152" spans="1:17" s="25" customFormat="1" ht="31.5">
      <c r="A152" s="258"/>
      <c r="B152" s="258"/>
      <c r="C152" s="258"/>
      <c r="D152" s="259"/>
      <c r="E152" s="137" t="s">
        <v>21</v>
      </c>
      <c r="F152" s="137" t="s">
        <v>111</v>
      </c>
      <c r="G152" s="137" t="s">
        <v>112</v>
      </c>
      <c r="H152" s="137" t="s">
        <v>62</v>
      </c>
      <c r="I152" s="137" t="s">
        <v>109</v>
      </c>
      <c r="J152" s="137" t="s">
        <v>35</v>
      </c>
      <c r="K152" s="137" t="s">
        <v>27</v>
      </c>
      <c r="L152" s="137" t="s">
        <v>113</v>
      </c>
      <c r="M152" s="265"/>
      <c r="N152" s="265"/>
      <c r="O152" s="264"/>
      <c r="P152" s="264"/>
    </row>
    <row r="153" spans="1:17" s="25" customFormat="1" ht="18.75">
      <c r="A153" s="14">
        <v>1</v>
      </c>
      <c r="B153" s="135" t="s">
        <v>103</v>
      </c>
      <c r="C153" s="16" t="s">
        <v>133</v>
      </c>
      <c r="D153" s="59">
        <v>3.1741898148148141E-3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63">
        <f>E153+F153+G153+H153+I153+J153+K153+L153</f>
        <v>0</v>
      </c>
      <c r="N153" s="64">
        <f>D153+M153</f>
        <v>3.1741898148148141E-3</v>
      </c>
      <c r="O153" s="133"/>
      <c r="P153" s="133"/>
      <c r="Q153" s="32"/>
    </row>
    <row r="154" spans="1:17" s="25" customFormat="1" ht="18.75">
      <c r="A154" s="14">
        <v>2</v>
      </c>
      <c r="B154" s="135" t="s">
        <v>104</v>
      </c>
      <c r="C154" s="16" t="s">
        <v>81</v>
      </c>
      <c r="D154" s="59"/>
      <c r="E154" s="7"/>
      <c r="F154" s="7"/>
      <c r="G154" s="7"/>
      <c r="H154" s="7"/>
      <c r="I154" s="7"/>
      <c r="J154" s="7"/>
      <c r="K154" s="7"/>
      <c r="L154" s="7"/>
      <c r="M154" s="63"/>
      <c r="N154" s="64"/>
      <c r="O154" s="133"/>
      <c r="P154" s="133"/>
      <c r="Q154" s="32"/>
    </row>
    <row r="155" spans="1:17" s="25" customFormat="1" ht="18.75">
      <c r="A155" s="14">
        <v>3</v>
      </c>
      <c r="B155" s="135" t="s">
        <v>101</v>
      </c>
      <c r="C155" s="16" t="s">
        <v>81</v>
      </c>
      <c r="D155" s="59"/>
      <c r="E155" s="7"/>
      <c r="F155" s="7"/>
      <c r="G155" s="7"/>
      <c r="H155" s="7"/>
      <c r="I155" s="7"/>
      <c r="J155" s="7"/>
      <c r="K155" s="7"/>
      <c r="L155" s="7"/>
      <c r="M155" s="63"/>
      <c r="N155" s="64"/>
      <c r="O155" s="133"/>
      <c r="P155" s="133"/>
      <c r="Q155" s="32"/>
    </row>
    <row r="156" spans="1:17" s="25" customFormat="1" ht="18.75">
      <c r="A156" s="14">
        <v>4</v>
      </c>
      <c r="B156" s="135" t="s">
        <v>171</v>
      </c>
      <c r="C156" s="16" t="s">
        <v>138</v>
      </c>
      <c r="D156" s="59"/>
      <c r="E156" s="7"/>
      <c r="F156" s="7"/>
      <c r="G156" s="7"/>
      <c r="H156" s="7"/>
      <c r="I156" s="7"/>
      <c r="J156" s="7"/>
      <c r="K156" s="7"/>
      <c r="L156" s="7"/>
      <c r="M156" s="63"/>
      <c r="N156" s="64"/>
      <c r="O156" s="133"/>
      <c r="P156" s="133"/>
      <c r="Q156" s="33"/>
    </row>
    <row r="157" spans="1:17" s="25" customFormat="1" ht="18.75">
      <c r="A157" s="14">
        <v>5</v>
      </c>
      <c r="B157" s="135" t="s">
        <v>172</v>
      </c>
      <c r="C157" s="136" t="s">
        <v>61</v>
      </c>
      <c r="D157" s="59"/>
      <c r="E157" s="7"/>
      <c r="F157" s="7"/>
      <c r="G157" s="7"/>
      <c r="H157" s="7"/>
      <c r="I157" s="7"/>
      <c r="J157" s="7"/>
      <c r="K157" s="7"/>
      <c r="L157" s="7"/>
      <c r="M157" s="63"/>
      <c r="N157" s="64"/>
      <c r="O157" s="133"/>
      <c r="P157" s="133"/>
      <c r="Q157" s="33"/>
    </row>
    <row r="158" spans="1:17" s="25" customFormat="1" ht="18.75">
      <c r="A158" s="14">
        <v>6</v>
      </c>
      <c r="B158" s="135"/>
      <c r="C158" s="16"/>
      <c r="D158" s="59"/>
      <c r="E158" s="7"/>
      <c r="F158" s="7"/>
      <c r="G158" s="7"/>
      <c r="H158" s="7"/>
      <c r="I158" s="7"/>
      <c r="J158" s="7"/>
      <c r="K158" s="7"/>
      <c r="L158" s="7"/>
      <c r="M158" s="63"/>
      <c r="N158" s="64"/>
      <c r="O158" s="133"/>
      <c r="P158" s="133"/>
      <c r="Q158" s="33"/>
    </row>
    <row r="159" spans="1:17" s="25" customFormat="1" ht="18.75">
      <c r="A159" s="14">
        <v>7</v>
      </c>
      <c r="B159" s="135"/>
      <c r="C159" s="16"/>
      <c r="D159" s="59"/>
      <c r="E159" s="7"/>
      <c r="F159" s="7"/>
      <c r="G159" s="7"/>
      <c r="H159" s="7"/>
      <c r="I159" s="7"/>
      <c r="J159" s="7"/>
      <c r="K159" s="7"/>
      <c r="L159" s="7"/>
      <c r="M159" s="63"/>
      <c r="N159" s="64"/>
      <c r="O159" s="133"/>
      <c r="P159" s="133"/>
      <c r="Q159" s="33"/>
    </row>
    <row r="161" spans="2:17" ht="18.75">
      <c r="B161" s="27" t="s">
        <v>18</v>
      </c>
      <c r="C161" s="27"/>
      <c r="D161" s="22"/>
      <c r="E161" s="28" t="s">
        <v>19</v>
      </c>
      <c r="F161" s="28"/>
      <c r="G161" s="19"/>
      <c r="H161" s="19"/>
      <c r="I161" s="19"/>
      <c r="J161" s="19"/>
      <c r="K161" s="19"/>
      <c r="L161" s="19"/>
      <c r="M161" s="19"/>
      <c r="N161" s="19"/>
      <c r="O161" s="19"/>
      <c r="P161" s="26"/>
      <c r="Q161" s="19"/>
    </row>
  </sheetData>
  <mergeCells count="63">
    <mergeCell ref="P151:P152"/>
    <mergeCell ref="P128:P129"/>
    <mergeCell ref="A145:L145"/>
    <mergeCell ref="A146:F146"/>
    <mergeCell ref="A147:F147"/>
    <mergeCell ref="A149:O149"/>
    <mergeCell ref="A151:A152"/>
    <mergeCell ref="B151:B152"/>
    <mergeCell ref="C151:C152"/>
    <mergeCell ref="D151:D152"/>
    <mergeCell ref="E151:L151"/>
    <mergeCell ref="M151:M152"/>
    <mergeCell ref="N151:N152"/>
    <mergeCell ref="O151:O152"/>
    <mergeCell ref="A126:O126"/>
    <mergeCell ref="A128:A129"/>
    <mergeCell ref="B128:B129"/>
    <mergeCell ref="C128:C129"/>
    <mergeCell ref="D128:D129"/>
    <mergeCell ref="E128:L128"/>
    <mergeCell ref="M128:M129"/>
    <mergeCell ref="N128:N129"/>
    <mergeCell ref="O128:O129"/>
    <mergeCell ref="M100:M101"/>
    <mergeCell ref="N100:N101"/>
    <mergeCell ref="O100:O101"/>
    <mergeCell ref="A122:L122"/>
    <mergeCell ref="A123:F123"/>
    <mergeCell ref="L100:L101"/>
    <mergeCell ref="A124:F124"/>
    <mergeCell ref="A100:A101"/>
    <mergeCell ref="B100:B101"/>
    <mergeCell ref="C100:C101"/>
    <mergeCell ref="D100:D101"/>
    <mergeCell ref="E100:K100"/>
    <mergeCell ref="A98:O98"/>
    <mergeCell ref="A52:A53"/>
    <mergeCell ref="B52:B53"/>
    <mergeCell ref="C52:C53"/>
    <mergeCell ref="D52:D53"/>
    <mergeCell ref="E52:L52"/>
    <mergeCell ref="M52:M53"/>
    <mergeCell ref="N52:N53"/>
    <mergeCell ref="O52:O53"/>
    <mergeCell ref="A93:L93"/>
    <mergeCell ref="A94:F94"/>
    <mergeCell ref="A95:F95"/>
    <mergeCell ref="A50:O50"/>
    <mergeCell ref="A1:L1"/>
    <mergeCell ref="A2:F2"/>
    <mergeCell ref="A3:F3"/>
    <mergeCell ref="A6:O6"/>
    <mergeCell ref="A8:A9"/>
    <mergeCell ref="B8:B9"/>
    <mergeCell ref="C8:C9"/>
    <mergeCell ref="D8:D9"/>
    <mergeCell ref="E8:L8"/>
    <mergeCell ref="M8:M9"/>
    <mergeCell ref="N8:N9"/>
    <mergeCell ref="O8:O9"/>
    <mergeCell ref="A46:L46"/>
    <mergeCell ref="A47:F47"/>
    <mergeCell ref="A48:F4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61"/>
  <sheetViews>
    <sheetView workbookViewId="0">
      <selection activeCell="B84" sqref="B84:C84"/>
    </sheetView>
  </sheetViews>
  <sheetFormatPr defaultRowHeight="15"/>
  <cols>
    <col min="1" max="1" width="6.28515625" customWidth="1"/>
    <col min="2" max="2" width="22.140625" bestFit="1" customWidth="1"/>
    <col min="3" max="3" width="23.85546875" bestFit="1" customWidth="1"/>
    <col min="4" max="4" width="10.85546875" customWidth="1"/>
    <col min="5" max="5" width="12.42578125" bestFit="1" customWidth="1"/>
    <col min="6" max="6" width="9.7109375" bestFit="1" customWidth="1"/>
    <col min="7" max="7" width="7.85546875" bestFit="1" customWidth="1"/>
    <col min="8" max="8" width="7.28515625" bestFit="1" customWidth="1"/>
    <col min="9" max="9" width="10" customWidth="1"/>
    <col min="10" max="10" width="9.7109375" bestFit="1" customWidth="1"/>
    <col min="11" max="11" width="7.85546875" customWidth="1"/>
    <col min="12" max="12" width="10.5703125" customWidth="1"/>
    <col min="13" max="13" width="11.42578125" bestFit="1" customWidth="1"/>
    <col min="14" max="14" width="12.28515625" bestFit="1" customWidth="1"/>
    <col min="15" max="15" width="10.85546875" bestFit="1" customWidth="1"/>
    <col min="16" max="16" width="7.5703125" customWidth="1"/>
  </cols>
  <sheetData>
    <row r="1" spans="1:18" ht="37.5">
      <c r="A1" s="251" t="s">
        <v>65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9"/>
    </row>
    <row r="2" spans="1:18" ht="18">
      <c r="A2" s="252" t="s">
        <v>106</v>
      </c>
      <c r="B2" s="252"/>
      <c r="C2" s="252"/>
      <c r="D2" s="252"/>
      <c r="E2" s="252"/>
      <c r="F2" s="252"/>
    </row>
    <row r="3" spans="1:18" ht="18.75">
      <c r="A3" s="252" t="s">
        <v>66</v>
      </c>
      <c r="B3" s="252"/>
      <c r="C3" s="252"/>
      <c r="D3" s="252"/>
      <c r="E3" s="252"/>
      <c r="F3" s="252"/>
      <c r="K3" s="12" t="s">
        <v>107</v>
      </c>
      <c r="L3" s="12"/>
    </row>
    <row r="4" spans="1:18" ht="18.75">
      <c r="A4" s="3"/>
      <c r="G4" s="12"/>
    </row>
    <row r="5" spans="1:18" ht="18.75">
      <c r="A5" s="3"/>
      <c r="G5" s="12"/>
    </row>
    <row r="6" spans="1:18" ht="20.25">
      <c r="A6" s="257" t="s">
        <v>173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13"/>
      <c r="Q6" s="13"/>
    </row>
    <row r="7" spans="1:18" s="43" customFormat="1" ht="15.75">
      <c r="A7" s="44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42"/>
    </row>
    <row r="8" spans="1:18" s="43" customFormat="1" ht="15.75" customHeight="1">
      <c r="A8" s="258" t="s">
        <v>1</v>
      </c>
      <c r="B8" s="258" t="s">
        <v>23</v>
      </c>
      <c r="C8" s="258" t="s">
        <v>2</v>
      </c>
      <c r="D8" s="259" t="s">
        <v>83</v>
      </c>
      <c r="E8" s="260" t="s">
        <v>25</v>
      </c>
      <c r="F8" s="261"/>
      <c r="G8" s="261"/>
      <c r="H8" s="261"/>
      <c r="I8" s="261"/>
      <c r="J8" s="261"/>
      <c r="K8" s="261"/>
      <c r="L8" s="261"/>
      <c r="M8" s="262" t="s">
        <v>26</v>
      </c>
      <c r="N8" s="262" t="s">
        <v>20</v>
      </c>
      <c r="O8" s="264" t="s">
        <v>12</v>
      </c>
    </row>
    <row r="9" spans="1:18" s="43" customFormat="1" ht="40.5" customHeight="1">
      <c r="A9" s="258"/>
      <c r="B9" s="258"/>
      <c r="C9" s="258"/>
      <c r="D9" s="259"/>
      <c r="E9" s="137" t="s">
        <v>32</v>
      </c>
      <c r="F9" s="137" t="s">
        <v>27</v>
      </c>
      <c r="G9" s="137" t="s">
        <v>108</v>
      </c>
      <c r="H9" s="137" t="s">
        <v>33</v>
      </c>
      <c r="I9" s="137" t="s">
        <v>109</v>
      </c>
      <c r="J9" s="137" t="s">
        <v>33</v>
      </c>
      <c r="K9" s="137" t="s">
        <v>21</v>
      </c>
      <c r="L9" s="137" t="s">
        <v>62</v>
      </c>
      <c r="M9" s="263"/>
      <c r="N9" s="263"/>
      <c r="O9" s="264"/>
    </row>
    <row r="10" spans="1:18" s="43" customFormat="1" ht="18.75">
      <c r="A10" s="178">
        <v>1</v>
      </c>
      <c r="B10" s="21" t="s">
        <v>115</v>
      </c>
      <c r="C10" s="16" t="s">
        <v>81</v>
      </c>
      <c r="D10" s="59"/>
      <c r="E10" s="7"/>
      <c r="F10" s="7"/>
      <c r="G10" s="7"/>
      <c r="H10" s="7"/>
      <c r="I10" s="7"/>
      <c r="J10" s="7"/>
      <c r="K10" s="7"/>
      <c r="L10" s="7"/>
      <c r="M10" s="129"/>
      <c r="N10" s="130"/>
      <c r="O10" s="131"/>
      <c r="Q10" s="24"/>
      <c r="R10" s="45"/>
    </row>
    <row r="11" spans="1:18" s="43" customFormat="1" ht="18.75">
      <c r="A11" s="68">
        <v>2</v>
      </c>
      <c r="B11" s="20" t="s">
        <v>116</v>
      </c>
      <c r="C11" s="16" t="s">
        <v>81</v>
      </c>
      <c r="D11" s="59"/>
      <c r="E11" s="7"/>
      <c r="F11" s="7"/>
      <c r="G11" s="7"/>
      <c r="H11" s="7"/>
      <c r="I11" s="7"/>
      <c r="J11" s="7"/>
      <c r="K11" s="7"/>
      <c r="L11" s="7"/>
      <c r="M11" s="129"/>
      <c r="N11" s="130"/>
      <c r="O11" s="131"/>
      <c r="Q11" s="24"/>
      <c r="R11" s="45"/>
    </row>
    <row r="12" spans="1:18" s="43" customFormat="1" ht="18.75">
      <c r="A12" s="178">
        <v>3</v>
      </c>
      <c r="B12" s="20" t="s">
        <v>117</v>
      </c>
      <c r="C12" s="16" t="s">
        <v>81</v>
      </c>
      <c r="D12" s="59"/>
      <c r="E12" s="7"/>
      <c r="F12" s="7"/>
      <c r="G12" s="7"/>
      <c r="H12" s="7"/>
      <c r="I12" s="7"/>
      <c r="J12" s="7"/>
      <c r="K12" s="7"/>
      <c r="L12" s="7"/>
      <c r="M12" s="129"/>
      <c r="N12" s="130"/>
      <c r="O12" s="131"/>
      <c r="Q12" s="24"/>
      <c r="R12" s="45"/>
    </row>
    <row r="13" spans="1:18" s="43" customFormat="1" ht="18.75">
      <c r="A13" s="68">
        <v>4</v>
      </c>
      <c r="B13" s="21" t="s">
        <v>118</v>
      </c>
      <c r="C13" s="16" t="s">
        <v>81</v>
      </c>
      <c r="D13" s="59"/>
      <c r="E13" s="7"/>
      <c r="F13" s="7"/>
      <c r="G13" s="7"/>
      <c r="H13" s="7"/>
      <c r="I13" s="7"/>
      <c r="J13" s="7"/>
      <c r="K13" s="7"/>
      <c r="L13" s="7"/>
      <c r="M13" s="129"/>
      <c r="N13" s="130"/>
      <c r="O13" s="131"/>
      <c r="Q13" s="24"/>
      <c r="R13" s="45"/>
    </row>
    <row r="14" spans="1:18" s="43" customFormat="1" ht="31.5">
      <c r="A14" s="68">
        <v>5</v>
      </c>
      <c r="B14" s="20" t="s">
        <v>120</v>
      </c>
      <c r="C14" s="16" t="s">
        <v>119</v>
      </c>
      <c r="D14" s="59"/>
      <c r="E14" s="7"/>
      <c r="F14" s="7"/>
      <c r="G14" s="7"/>
      <c r="H14" s="7"/>
      <c r="I14" s="7"/>
      <c r="J14" s="7"/>
      <c r="K14" s="7"/>
      <c r="L14" s="7"/>
      <c r="M14" s="129"/>
      <c r="N14" s="130"/>
      <c r="O14" s="131"/>
      <c r="Q14" s="24"/>
      <c r="R14" s="45"/>
    </row>
    <row r="15" spans="1:18" s="43" customFormat="1" ht="31.5">
      <c r="A15" s="68">
        <v>6</v>
      </c>
      <c r="B15" s="21" t="s">
        <v>121</v>
      </c>
      <c r="C15" s="16" t="s">
        <v>119</v>
      </c>
      <c r="D15" s="59"/>
      <c r="E15" s="7"/>
      <c r="F15" s="7"/>
      <c r="G15" s="7"/>
      <c r="H15" s="7"/>
      <c r="I15" s="7"/>
      <c r="J15" s="7"/>
      <c r="K15" s="7"/>
      <c r="L15" s="7"/>
      <c r="M15" s="129"/>
      <c r="N15" s="130"/>
      <c r="O15" s="131"/>
      <c r="Q15" s="24"/>
      <c r="R15" s="45"/>
    </row>
    <row r="16" spans="1:18" s="43" customFormat="1" ht="31.5">
      <c r="A16" s="68">
        <v>7</v>
      </c>
      <c r="B16" s="21" t="s">
        <v>122</v>
      </c>
      <c r="C16" s="16" t="s">
        <v>119</v>
      </c>
      <c r="D16" s="59"/>
      <c r="E16" s="7"/>
      <c r="F16" s="7"/>
      <c r="G16" s="7"/>
      <c r="H16" s="7"/>
      <c r="I16" s="7"/>
      <c r="J16" s="7"/>
      <c r="K16" s="7"/>
      <c r="L16" s="7"/>
      <c r="M16" s="129"/>
      <c r="N16" s="130"/>
      <c r="O16" s="131"/>
      <c r="Q16" s="24"/>
      <c r="R16" s="45"/>
    </row>
    <row r="17" spans="1:18" s="43" customFormat="1" ht="31.5">
      <c r="A17" s="68">
        <v>8</v>
      </c>
      <c r="B17" s="20" t="s">
        <v>123</v>
      </c>
      <c r="C17" s="16" t="s">
        <v>119</v>
      </c>
      <c r="D17" s="59"/>
      <c r="E17" s="7"/>
      <c r="F17" s="7"/>
      <c r="G17" s="7"/>
      <c r="H17" s="7"/>
      <c r="I17" s="7"/>
      <c r="J17" s="7"/>
      <c r="K17" s="7"/>
      <c r="L17" s="7"/>
      <c r="M17" s="129"/>
      <c r="N17" s="130"/>
      <c r="O17" s="131"/>
      <c r="Q17" s="24"/>
      <c r="R17" s="45"/>
    </row>
    <row r="18" spans="1:18" s="43" customFormat="1" ht="18.75">
      <c r="A18" s="178">
        <v>9</v>
      </c>
      <c r="B18" s="21" t="s">
        <v>125</v>
      </c>
      <c r="C18" s="16" t="s">
        <v>124</v>
      </c>
      <c r="D18" s="59"/>
      <c r="E18" s="7"/>
      <c r="F18" s="7"/>
      <c r="G18" s="7"/>
      <c r="H18" s="7"/>
      <c r="I18" s="7"/>
      <c r="J18" s="7"/>
      <c r="K18" s="7"/>
      <c r="L18" s="7"/>
      <c r="M18" s="129"/>
      <c r="N18" s="130"/>
      <c r="O18" s="131"/>
      <c r="Q18" s="24"/>
      <c r="R18" s="45"/>
    </row>
    <row r="19" spans="1:18" s="43" customFormat="1" ht="18.75">
      <c r="A19" s="178">
        <v>10</v>
      </c>
      <c r="B19" s="21" t="s">
        <v>126</v>
      </c>
      <c r="C19" s="16" t="s">
        <v>124</v>
      </c>
      <c r="D19" s="59"/>
      <c r="E19" s="7"/>
      <c r="F19" s="7"/>
      <c r="G19" s="7"/>
      <c r="H19" s="7"/>
      <c r="I19" s="7"/>
      <c r="J19" s="7"/>
      <c r="K19" s="7"/>
      <c r="L19" s="7"/>
      <c r="M19" s="129"/>
      <c r="N19" s="130"/>
      <c r="O19" s="131"/>
      <c r="Q19" s="24"/>
      <c r="R19" s="45"/>
    </row>
    <row r="20" spans="1:18" s="43" customFormat="1" ht="18.75">
      <c r="A20" s="68">
        <v>11</v>
      </c>
      <c r="B20" s="21" t="s">
        <v>127</v>
      </c>
      <c r="C20" s="16" t="s">
        <v>124</v>
      </c>
      <c r="D20" s="59"/>
      <c r="E20" s="7"/>
      <c r="F20" s="7"/>
      <c r="G20" s="7"/>
      <c r="H20" s="7"/>
      <c r="I20" s="7"/>
      <c r="J20" s="7"/>
      <c r="K20" s="7"/>
      <c r="L20" s="7"/>
      <c r="M20" s="129"/>
      <c r="N20" s="130"/>
      <c r="O20" s="131"/>
      <c r="Q20" s="24"/>
      <c r="R20" s="45"/>
    </row>
    <row r="21" spans="1:18" s="43" customFormat="1" ht="18.75">
      <c r="A21" s="68">
        <v>12</v>
      </c>
      <c r="B21" s="21" t="s">
        <v>128</v>
      </c>
      <c r="C21" s="16" t="s">
        <v>124</v>
      </c>
      <c r="D21" s="59"/>
      <c r="E21" s="7"/>
      <c r="F21" s="7"/>
      <c r="G21" s="7"/>
      <c r="H21" s="7"/>
      <c r="I21" s="7"/>
      <c r="J21" s="7"/>
      <c r="K21" s="7"/>
      <c r="L21" s="7"/>
      <c r="M21" s="129"/>
      <c r="N21" s="130"/>
      <c r="O21" s="131"/>
      <c r="Q21" s="24"/>
      <c r="R21" s="45"/>
    </row>
    <row r="22" spans="1:18" s="43" customFormat="1" ht="18.75">
      <c r="A22" s="178">
        <v>13</v>
      </c>
      <c r="B22" s="21" t="s">
        <v>129</v>
      </c>
      <c r="C22" s="16" t="s">
        <v>124</v>
      </c>
      <c r="D22" s="59"/>
      <c r="E22" s="7"/>
      <c r="F22" s="7"/>
      <c r="G22" s="7"/>
      <c r="H22" s="7"/>
      <c r="I22" s="7"/>
      <c r="J22" s="7"/>
      <c r="K22" s="7"/>
      <c r="L22" s="7"/>
      <c r="M22" s="129"/>
      <c r="N22" s="130"/>
      <c r="O22" s="131"/>
      <c r="Q22" s="24"/>
      <c r="R22" s="45"/>
    </row>
    <row r="23" spans="1:18" s="43" customFormat="1" ht="18.75">
      <c r="A23" s="68">
        <v>14</v>
      </c>
      <c r="B23" s="21" t="s">
        <v>76</v>
      </c>
      <c r="C23" s="16" t="s">
        <v>61</v>
      </c>
      <c r="D23" s="59"/>
      <c r="E23" s="7"/>
      <c r="F23" s="7"/>
      <c r="G23" s="7"/>
      <c r="H23" s="7"/>
      <c r="I23" s="7"/>
      <c r="J23" s="7"/>
      <c r="K23" s="7"/>
      <c r="L23" s="7"/>
      <c r="M23" s="129"/>
      <c r="N23" s="130"/>
      <c r="O23" s="131"/>
      <c r="Q23" s="24"/>
      <c r="R23" s="45"/>
    </row>
    <row r="24" spans="1:18" s="43" customFormat="1" ht="18.75">
      <c r="A24" s="178">
        <v>15</v>
      </c>
      <c r="B24" s="21" t="s">
        <v>130</v>
      </c>
      <c r="C24" s="16" t="s">
        <v>61</v>
      </c>
      <c r="D24" s="59"/>
      <c r="E24" s="7"/>
      <c r="F24" s="7"/>
      <c r="G24" s="7"/>
      <c r="H24" s="7"/>
      <c r="I24" s="7"/>
      <c r="J24" s="7"/>
      <c r="K24" s="7"/>
      <c r="L24" s="7"/>
      <c r="M24" s="129"/>
      <c r="N24" s="130"/>
      <c r="O24" s="131"/>
      <c r="Q24" s="24"/>
      <c r="R24" s="45"/>
    </row>
    <row r="25" spans="1:18" s="43" customFormat="1" ht="18.75">
      <c r="A25" s="178">
        <v>16</v>
      </c>
      <c r="B25" s="21" t="s">
        <v>132</v>
      </c>
      <c r="C25" s="16" t="s">
        <v>61</v>
      </c>
      <c r="D25" s="59"/>
      <c r="E25" s="7"/>
      <c r="F25" s="7"/>
      <c r="G25" s="7"/>
      <c r="H25" s="7"/>
      <c r="I25" s="7"/>
      <c r="J25" s="7"/>
      <c r="K25" s="7"/>
      <c r="L25" s="7"/>
      <c r="M25" s="129"/>
      <c r="N25" s="130"/>
      <c r="O25" s="131"/>
      <c r="Q25" s="24"/>
      <c r="R25" s="45"/>
    </row>
    <row r="26" spans="1:18" s="43" customFormat="1" ht="18.75">
      <c r="A26" s="178">
        <v>17</v>
      </c>
      <c r="B26" s="21" t="s">
        <v>142</v>
      </c>
      <c r="C26" s="16" t="s">
        <v>61</v>
      </c>
      <c r="D26" s="59"/>
      <c r="E26" s="7"/>
      <c r="F26" s="7"/>
      <c r="G26" s="7"/>
      <c r="H26" s="7"/>
      <c r="I26" s="7"/>
      <c r="J26" s="7"/>
      <c r="K26" s="7"/>
      <c r="L26" s="7"/>
      <c r="M26" s="129"/>
      <c r="N26" s="130"/>
      <c r="O26" s="131"/>
      <c r="Q26" s="24"/>
      <c r="R26" s="45"/>
    </row>
    <row r="27" spans="1:18" s="43" customFormat="1" ht="18.75">
      <c r="A27" s="178">
        <v>18</v>
      </c>
      <c r="B27" s="21" t="s">
        <v>134</v>
      </c>
      <c r="C27" s="16" t="s">
        <v>133</v>
      </c>
      <c r="D27" s="59"/>
      <c r="E27" s="7"/>
      <c r="F27" s="7"/>
      <c r="G27" s="7"/>
      <c r="H27" s="7"/>
      <c r="I27" s="7"/>
      <c r="J27" s="7"/>
      <c r="K27" s="7"/>
      <c r="L27" s="7"/>
      <c r="M27" s="129"/>
      <c r="N27" s="130"/>
      <c r="O27" s="131"/>
      <c r="Q27" s="24"/>
      <c r="R27" s="45"/>
    </row>
    <row r="28" spans="1:18" s="43" customFormat="1" ht="18.75">
      <c r="A28" s="178">
        <v>19</v>
      </c>
      <c r="B28" s="21" t="s">
        <v>135</v>
      </c>
      <c r="C28" s="16" t="s">
        <v>133</v>
      </c>
      <c r="D28" s="59"/>
      <c r="E28" s="7"/>
      <c r="F28" s="7"/>
      <c r="G28" s="7"/>
      <c r="H28" s="7"/>
      <c r="I28" s="7"/>
      <c r="J28" s="7"/>
      <c r="K28" s="7"/>
      <c r="L28" s="7"/>
      <c r="M28" s="129"/>
      <c r="N28" s="130"/>
      <c r="O28" s="131"/>
      <c r="Q28" s="24"/>
      <c r="R28" s="45"/>
    </row>
    <row r="29" spans="1:18" s="43" customFormat="1" ht="18.75">
      <c r="A29" s="178">
        <v>20</v>
      </c>
      <c r="B29" s="21" t="s">
        <v>136</v>
      </c>
      <c r="C29" s="16" t="s">
        <v>133</v>
      </c>
      <c r="D29" s="59"/>
      <c r="E29" s="7"/>
      <c r="F29" s="7"/>
      <c r="G29" s="7"/>
      <c r="H29" s="7"/>
      <c r="I29" s="7"/>
      <c r="J29" s="7"/>
      <c r="K29" s="7"/>
      <c r="L29" s="7"/>
      <c r="M29" s="129"/>
      <c r="N29" s="130"/>
      <c r="O29" s="131"/>
      <c r="Q29" s="24"/>
      <c r="R29" s="45"/>
    </row>
    <row r="30" spans="1:18" s="43" customFormat="1" ht="18.75">
      <c r="A30" s="68">
        <v>21</v>
      </c>
      <c r="B30" s="21" t="s">
        <v>137</v>
      </c>
      <c r="C30" s="16" t="s">
        <v>133</v>
      </c>
      <c r="D30" s="59"/>
      <c r="E30" s="7"/>
      <c r="F30" s="7"/>
      <c r="G30" s="7"/>
      <c r="H30" s="7"/>
      <c r="I30" s="7"/>
      <c r="J30" s="7"/>
      <c r="K30" s="7"/>
      <c r="L30" s="7"/>
      <c r="M30" s="129"/>
      <c r="N30" s="130"/>
      <c r="O30" s="131"/>
      <c r="Q30" s="24"/>
      <c r="R30" s="45"/>
    </row>
    <row r="31" spans="1:18" s="43" customFormat="1" ht="18.75">
      <c r="A31" s="68">
        <v>22</v>
      </c>
      <c r="B31" s="21" t="s">
        <v>131</v>
      </c>
      <c r="C31" s="16" t="s">
        <v>133</v>
      </c>
      <c r="D31" s="59"/>
      <c r="E31" s="7"/>
      <c r="F31" s="7"/>
      <c r="G31" s="7"/>
      <c r="H31" s="7"/>
      <c r="I31" s="7"/>
      <c r="J31" s="7"/>
      <c r="K31" s="7"/>
      <c r="L31" s="7"/>
      <c r="M31" s="129"/>
      <c r="N31" s="130"/>
      <c r="O31" s="131"/>
      <c r="Q31" s="24"/>
      <c r="R31" s="45"/>
    </row>
    <row r="32" spans="1:18" s="43" customFormat="1" ht="31.5">
      <c r="A32" s="178">
        <v>23</v>
      </c>
      <c r="B32" s="21" t="s">
        <v>139</v>
      </c>
      <c r="C32" s="16" t="s">
        <v>138</v>
      </c>
      <c r="D32" s="59"/>
      <c r="E32" s="7"/>
      <c r="F32" s="7"/>
      <c r="G32" s="7"/>
      <c r="H32" s="7"/>
      <c r="I32" s="7"/>
      <c r="J32" s="7"/>
      <c r="K32" s="7"/>
      <c r="L32" s="7"/>
      <c r="M32" s="129"/>
      <c r="N32" s="130"/>
      <c r="O32" s="131"/>
      <c r="Q32" s="24"/>
      <c r="R32" s="45"/>
    </row>
    <row r="33" spans="1:18" s="43" customFormat="1" ht="31.5">
      <c r="A33" s="178">
        <v>24</v>
      </c>
      <c r="B33" s="21" t="s">
        <v>140</v>
      </c>
      <c r="C33" s="16" t="s">
        <v>138</v>
      </c>
      <c r="D33" s="59"/>
      <c r="E33" s="7"/>
      <c r="F33" s="7"/>
      <c r="G33" s="7"/>
      <c r="H33" s="7"/>
      <c r="I33" s="7"/>
      <c r="J33" s="7"/>
      <c r="K33" s="7"/>
      <c r="L33" s="7"/>
      <c r="M33" s="129"/>
      <c r="N33" s="130"/>
      <c r="O33" s="131"/>
      <c r="Q33" s="24"/>
      <c r="R33" s="45"/>
    </row>
    <row r="34" spans="1:18" s="43" customFormat="1" ht="31.5">
      <c r="A34" s="68">
        <v>25</v>
      </c>
      <c r="B34" s="21" t="s">
        <v>143</v>
      </c>
      <c r="C34" s="16" t="s">
        <v>138</v>
      </c>
      <c r="D34" s="59"/>
      <c r="E34" s="7"/>
      <c r="F34" s="7"/>
      <c r="G34" s="7"/>
      <c r="H34" s="7"/>
      <c r="I34" s="7"/>
      <c r="J34" s="7"/>
      <c r="K34" s="7"/>
      <c r="L34" s="7"/>
      <c r="M34" s="129"/>
      <c r="N34" s="130"/>
      <c r="O34" s="131"/>
      <c r="Q34" s="24"/>
      <c r="R34" s="45"/>
    </row>
    <row r="35" spans="1:18" s="43" customFormat="1" ht="31.5">
      <c r="A35" s="68">
        <v>26</v>
      </c>
      <c r="B35" s="21" t="s">
        <v>144</v>
      </c>
      <c r="C35" s="16" t="s">
        <v>138</v>
      </c>
      <c r="D35" s="59"/>
      <c r="E35" s="7"/>
      <c r="F35" s="7"/>
      <c r="G35" s="7"/>
      <c r="H35" s="7"/>
      <c r="I35" s="7"/>
      <c r="J35" s="7"/>
      <c r="K35" s="7"/>
      <c r="L35" s="7"/>
      <c r="M35" s="129"/>
      <c r="N35" s="130"/>
      <c r="O35" s="131"/>
      <c r="Q35" s="24"/>
      <c r="R35" s="45"/>
    </row>
    <row r="36" spans="1:18" s="43" customFormat="1" ht="18.75">
      <c r="A36" s="68">
        <v>27</v>
      </c>
      <c r="B36" s="21"/>
      <c r="C36" s="16"/>
      <c r="D36" s="59"/>
      <c r="E36" s="7"/>
      <c r="F36" s="7"/>
      <c r="G36" s="7"/>
      <c r="H36" s="7"/>
      <c r="I36" s="7"/>
      <c r="J36" s="7"/>
      <c r="K36" s="7"/>
      <c r="L36" s="7"/>
      <c r="M36" s="129"/>
      <c r="N36" s="130"/>
      <c r="O36" s="131"/>
      <c r="Q36" s="24"/>
      <c r="R36" s="45"/>
    </row>
    <row r="37" spans="1:18" s="43" customFormat="1" ht="18.75">
      <c r="A37" s="68">
        <v>28</v>
      </c>
      <c r="B37" s="21"/>
      <c r="C37" s="16"/>
      <c r="D37" s="59"/>
      <c r="E37" s="7"/>
      <c r="F37" s="7"/>
      <c r="G37" s="7"/>
      <c r="H37" s="7"/>
      <c r="I37" s="7"/>
      <c r="J37" s="7"/>
      <c r="K37" s="7"/>
      <c r="L37" s="7"/>
      <c r="M37" s="129"/>
      <c r="N37" s="130"/>
      <c r="O37" s="131"/>
      <c r="Q37" s="24"/>
      <c r="R37" s="45"/>
    </row>
    <row r="38" spans="1:18" s="43" customFormat="1" ht="18.75">
      <c r="A38" s="68">
        <v>29</v>
      </c>
      <c r="B38" s="21"/>
      <c r="C38" s="16"/>
      <c r="D38" s="59"/>
      <c r="E38" s="7"/>
      <c r="F38" s="7"/>
      <c r="G38" s="7"/>
      <c r="H38" s="7"/>
      <c r="I38" s="7"/>
      <c r="J38" s="7"/>
      <c r="K38" s="7"/>
      <c r="L38" s="7"/>
      <c r="M38" s="129"/>
      <c r="N38" s="130"/>
      <c r="O38" s="131"/>
      <c r="Q38" s="24"/>
      <c r="R38" s="45"/>
    </row>
    <row r="39" spans="1:18" s="43" customFormat="1" ht="18.75">
      <c r="A39" s="68">
        <v>30</v>
      </c>
      <c r="B39" s="21"/>
      <c r="C39" s="16"/>
      <c r="D39" s="59"/>
      <c r="E39" s="7"/>
      <c r="F39" s="7"/>
      <c r="G39" s="7"/>
      <c r="H39" s="7"/>
      <c r="I39" s="7"/>
      <c r="J39" s="7"/>
      <c r="K39" s="7"/>
      <c r="L39" s="7"/>
      <c r="M39" s="129"/>
      <c r="N39" s="130"/>
      <c r="O39" s="131"/>
      <c r="Q39" s="24"/>
      <c r="R39" s="45"/>
    </row>
    <row r="40" spans="1:18" ht="15.75">
      <c r="A40" s="35"/>
      <c r="B40" s="36"/>
      <c r="C40" s="37"/>
      <c r="D40" s="38"/>
      <c r="E40" s="39"/>
      <c r="F40" s="39"/>
      <c r="G40" s="15"/>
      <c r="H40" s="15"/>
      <c r="I40" s="15"/>
      <c r="J40" s="38"/>
      <c r="K40" s="38"/>
      <c r="L40" s="38"/>
      <c r="M40" s="38"/>
      <c r="N40" s="15"/>
      <c r="O40" s="38"/>
      <c r="P40" s="40"/>
      <c r="Q40" s="24"/>
      <c r="R40" s="34"/>
    </row>
    <row r="41" spans="1:18" ht="18.75">
      <c r="B41" s="27" t="s">
        <v>18</v>
      </c>
      <c r="C41" s="27"/>
      <c r="D41" s="22"/>
      <c r="E41" s="28" t="s">
        <v>19</v>
      </c>
      <c r="F41" s="28"/>
      <c r="G41" s="19"/>
      <c r="H41" s="19"/>
      <c r="I41" s="19"/>
      <c r="J41" s="19"/>
      <c r="K41" s="19"/>
      <c r="L41" s="19"/>
      <c r="M41" s="19"/>
      <c r="N41" s="19"/>
      <c r="O41" s="19"/>
      <c r="P41" s="26"/>
      <c r="Q41" s="19"/>
    </row>
    <row r="42" spans="1:18" ht="15.75">
      <c r="A42" s="17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8" ht="15.75">
      <c r="A43" s="17"/>
      <c r="C43" s="18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1:18" ht="15.75">
      <c r="A44" s="17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5.75">
      <c r="A45" s="17"/>
      <c r="C45" s="18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8" ht="37.5">
      <c r="A46" s="251" t="s">
        <v>65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139"/>
    </row>
    <row r="47" spans="1:18" ht="18">
      <c r="A47" s="252" t="s">
        <v>106</v>
      </c>
      <c r="B47" s="252"/>
      <c r="C47" s="252"/>
      <c r="D47" s="252"/>
      <c r="E47" s="252"/>
      <c r="F47" s="252"/>
    </row>
    <row r="48" spans="1:18" ht="18.75">
      <c r="A48" s="252" t="s">
        <v>66</v>
      </c>
      <c r="B48" s="252"/>
      <c r="C48" s="252"/>
      <c r="D48" s="252"/>
      <c r="E48" s="252"/>
      <c r="F48" s="252"/>
      <c r="K48" s="12" t="s">
        <v>107</v>
      </c>
      <c r="L48" s="12"/>
    </row>
    <row r="49" spans="1:16" ht="18.75">
      <c r="A49" s="53"/>
      <c r="G49" s="12"/>
    </row>
    <row r="50" spans="1:16" ht="20.25">
      <c r="A50" s="257" t="s">
        <v>141</v>
      </c>
      <c r="B50" s="257"/>
      <c r="C50" s="257"/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13"/>
    </row>
    <row r="51" spans="1:16" s="43" customFormat="1" ht="15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6"/>
      <c r="N51" s="46"/>
      <c r="O51" s="42"/>
      <c r="P51" s="42"/>
    </row>
    <row r="52" spans="1:16" s="43" customFormat="1" ht="15.75" customHeight="1">
      <c r="A52" s="258" t="s">
        <v>1</v>
      </c>
      <c r="B52" s="258" t="s">
        <v>23</v>
      </c>
      <c r="C52" s="258" t="s">
        <v>2</v>
      </c>
      <c r="D52" s="259" t="s">
        <v>24</v>
      </c>
      <c r="E52" s="260" t="s">
        <v>25</v>
      </c>
      <c r="F52" s="261"/>
      <c r="G52" s="261"/>
      <c r="H52" s="261"/>
      <c r="I52" s="261"/>
      <c r="J52" s="261"/>
      <c r="K52" s="261"/>
      <c r="L52" s="261"/>
      <c r="M52" s="262" t="s">
        <v>26</v>
      </c>
      <c r="N52" s="262" t="s">
        <v>20</v>
      </c>
      <c r="O52" s="264" t="s">
        <v>12</v>
      </c>
    </row>
    <row r="53" spans="1:16" s="43" customFormat="1" ht="40.5" customHeight="1">
      <c r="A53" s="258"/>
      <c r="B53" s="258"/>
      <c r="C53" s="258"/>
      <c r="D53" s="259"/>
      <c r="E53" s="137" t="s">
        <v>32</v>
      </c>
      <c r="F53" s="137" t="s">
        <v>27</v>
      </c>
      <c r="G53" s="137" t="s">
        <v>108</v>
      </c>
      <c r="H53" s="137" t="s">
        <v>33</v>
      </c>
      <c r="I53" s="137" t="s">
        <v>35</v>
      </c>
      <c r="J53" s="137" t="s">
        <v>33</v>
      </c>
      <c r="K53" s="137" t="s">
        <v>21</v>
      </c>
      <c r="L53" s="137" t="s">
        <v>62</v>
      </c>
      <c r="M53" s="263"/>
      <c r="N53" s="263"/>
      <c r="O53" s="264"/>
    </row>
    <row r="54" spans="1:16" s="43" customFormat="1" ht="31.5">
      <c r="A54" s="184">
        <v>1</v>
      </c>
      <c r="B54" s="21" t="s">
        <v>72</v>
      </c>
      <c r="C54" s="16" t="s">
        <v>119</v>
      </c>
      <c r="D54" s="59"/>
      <c r="E54" s="7"/>
      <c r="F54" s="7"/>
      <c r="G54" s="7"/>
      <c r="H54" s="7"/>
      <c r="I54" s="7"/>
      <c r="J54" s="7"/>
      <c r="K54" s="7"/>
      <c r="L54" s="7"/>
      <c r="M54" s="129"/>
      <c r="N54" s="130"/>
      <c r="O54" s="133"/>
    </row>
    <row r="55" spans="1:16" s="43" customFormat="1" ht="31.5">
      <c r="A55" s="184">
        <v>2</v>
      </c>
      <c r="B55" s="21" t="s">
        <v>73</v>
      </c>
      <c r="C55" s="16" t="s">
        <v>119</v>
      </c>
      <c r="D55" s="59"/>
      <c r="E55" s="7"/>
      <c r="F55" s="7"/>
      <c r="G55" s="7"/>
      <c r="H55" s="7"/>
      <c r="I55" s="7"/>
      <c r="J55" s="7"/>
      <c r="K55" s="7"/>
      <c r="L55" s="7"/>
      <c r="M55" s="129"/>
      <c r="N55" s="130"/>
      <c r="O55" s="133"/>
    </row>
    <row r="56" spans="1:16" s="43" customFormat="1" ht="31.5">
      <c r="A56" s="184">
        <v>3</v>
      </c>
      <c r="B56" s="21" t="s">
        <v>145</v>
      </c>
      <c r="C56" s="16" t="s">
        <v>119</v>
      </c>
      <c r="D56" s="59"/>
      <c r="E56" s="7"/>
      <c r="F56" s="7"/>
      <c r="G56" s="7"/>
      <c r="H56" s="7"/>
      <c r="I56" s="7"/>
      <c r="J56" s="7"/>
      <c r="K56" s="7"/>
      <c r="L56" s="7"/>
      <c r="M56" s="129"/>
      <c r="N56" s="130"/>
      <c r="O56" s="133"/>
    </row>
    <row r="57" spans="1:16" s="43" customFormat="1" ht="31.5">
      <c r="A57" s="184">
        <v>4</v>
      </c>
      <c r="B57" s="21" t="s">
        <v>146</v>
      </c>
      <c r="C57" s="16" t="s">
        <v>119</v>
      </c>
      <c r="D57" s="59"/>
      <c r="E57" s="7"/>
      <c r="F57" s="7"/>
      <c r="G57" s="7"/>
      <c r="H57" s="7"/>
      <c r="I57" s="7"/>
      <c r="J57" s="7"/>
      <c r="K57" s="7"/>
      <c r="L57" s="7"/>
      <c r="M57" s="129"/>
      <c r="N57" s="130"/>
      <c r="O57" s="133"/>
    </row>
    <row r="58" spans="1:16" s="43" customFormat="1" ht="18.75">
      <c r="A58" s="184">
        <v>5</v>
      </c>
      <c r="B58" s="21" t="s">
        <v>75</v>
      </c>
      <c r="C58" s="16" t="s">
        <v>61</v>
      </c>
      <c r="D58" s="59"/>
      <c r="E58" s="7"/>
      <c r="F58" s="7"/>
      <c r="G58" s="7"/>
      <c r="H58" s="7"/>
      <c r="I58" s="7"/>
      <c r="J58" s="7"/>
      <c r="K58" s="7"/>
      <c r="L58" s="7"/>
      <c r="M58" s="129"/>
      <c r="N58" s="130"/>
      <c r="O58" s="133"/>
    </row>
    <row r="59" spans="1:16" s="43" customFormat="1" ht="18.75">
      <c r="A59" s="14">
        <v>6</v>
      </c>
      <c r="B59" s="21" t="s">
        <v>74</v>
      </c>
      <c r="C59" s="16" t="s">
        <v>61</v>
      </c>
      <c r="D59" s="59"/>
      <c r="E59" s="7"/>
      <c r="F59" s="7"/>
      <c r="G59" s="7"/>
      <c r="H59" s="7"/>
      <c r="I59" s="7"/>
      <c r="J59" s="7"/>
      <c r="K59" s="7"/>
      <c r="L59" s="7"/>
      <c r="M59" s="129"/>
      <c r="N59" s="130"/>
      <c r="O59" s="133"/>
    </row>
    <row r="60" spans="1:16" s="43" customFormat="1" ht="18.75">
      <c r="A60" s="184">
        <v>7</v>
      </c>
      <c r="B60" s="21" t="s">
        <v>147</v>
      </c>
      <c r="C60" s="16" t="s">
        <v>61</v>
      </c>
      <c r="D60" s="59"/>
      <c r="E60" s="7"/>
      <c r="F60" s="7"/>
      <c r="G60" s="7"/>
      <c r="H60" s="7"/>
      <c r="I60" s="7"/>
      <c r="J60" s="7"/>
      <c r="K60" s="7"/>
      <c r="L60" s="7"/>
      <c r="M60" s="129"/>
      <c r="N60" s="130"/>
      <c r="O60" s="133"/>
    </row>
    <row r="61" spans="1:16" s="43" customFormat="1" ht="18.75">
      <c r="A61" s="184">
        <v>8</v>
      </c>
      <c r="B61" s="21" t="s">
        <v>77</v>
      </c>
      <c r="C61" s="16" t="s">
        <v>61</v>
      </c>
      <c r="D61" s="59"/>
      <c r="E61" s="7"/>
      <c r="F61" s="7"/>
      <c r="G61" s="7"/>
      <c r="H61" s="7"/>
      <c r="I61" s="7"/>
      <c r="J61" s="7"/>
      <c r="K61" s="7"/>
      <c r="L61" s="7"/>
      <c r="M61" s="129"/>
      <c r="N61" s="130"/>
      <c r="O61" s="133"/>
    </row>
    <row r="62" spans="1:16" s="43" customFormat="1" ht="18.75">
      <c r="A62" s="14">
        <v>9</v>
      </c>
      <c r="B62" s="21" t="s">
        <v>87</v>
      </c>
      <c r="C62" s="16" t="s">
        <v>61</v>
      </c>
      <c r="D62" s="59"/>
      <c r="E62" s="7"/>
      <c r="F62" s="7"/>
      <c r="G62" s="7"/>
      <c r="H62" s="7"/>
      <c r="I62" s="7"/>
      <c r="J62" s="7"/>
      <c r="K62" s="7"/>
      <c r="L62" s="7"/>
      <c r="M62" s="129"/>
      <c r="N62" s="130"/>
      <c r="O62" s="133"/>
    </row>
    <row r="63" spans="1:16" s="43" customFormat="1" ht="31.5">
      <c r="A63" s="14">
        <v>10</v>
      </c>
      <c r="B63" s="21" t="s">
        <v>84</v>
      </c>
      <c r="C63" s="16" t="s">
        <v>138</v>
      </c>
      <c r="D63" s="59"/>
      <c r="E63" s="7"/>
      <c r="F63" s="7"/>
      <c r="G63" s="7"/>
      <c r="H63" s="7"/>
      <c r="I63" s="7"/>
      <c r="J63" s="7"/>
      <c r="K63" s="7"/>
      <c r="L63" s="7"/>
      <c r="M63" s="129"/>
      <c r="N63" s="130"/>
      <c r="O63" s="133"/>
    </row>
    <row r="64" spans="1:16" s="43" customFormat="1" ht="31.5">
      <c r="A64" s="14">
        <v>11</v>
      </c>
      <c r="B64" s="21" t="s">
        <v>71</v>
      </c>
      <c r="C64" s="16" t="s">
        <v>138</v>
      </c>
      <c r="D64" s="59"/>
      <c r="E64" s="7"/>
      <c r="F64" s="7"/>
      <c r="G64" s="7"/>
      <c r="H64" s="7"/>
      <c r="I64" s="7"/>
      <c r="J64" s="7"/>
      <c r="K64" s="7"/>
      <c r="L64" s="7"/>
      <c r="M64" s="129"/>
      <c r="N64" s="130"/>
      <c r="O64" s="133"/>
    </row>
    <row r="65" spans="1:15" s="43" customFormat="1" ht="31.5">
      <c r="A65" s="14">
        <v>12</v>
      </c>
      <c r="B65" s="21" t="s">
        <v>148</v>
      </c>
      <c r="C65" s="16" t="s">
        <v>138</v>
      </c>
      <c r="D65" s="59"/>
      <c r="E65" s="7"/>
      <c r="F65" s="7"/>
      <c r="G65" s="7"/>
      <c r="H65" s="7"/>
      <c r="I65" s="7"/>
      <c r="J65" s="7"/>
      <c r="K65" s="7"/>
      <c r="L65" s="7"/>
      <c r="M65" s="129"/>
      <c r="N65" s="130"/>
      <c r="O65" s="133"/>
    </row>
    <row r="66" spans="1:15" s="43" customFormat="1" ht="31.5">
      <c r="A66" s="14">
        <v>13</v>
      </c>
      <c r="B66" s="21" t="s">
        <v>149</v>
      </c>
      <c r="C66" s="16" t="s">
        <v>138</v>
      </c>
      <c r="D66" s="59"/>
      <c r="E66" s="7"/>
      <c r="F66" s="7"/>
      <c r="G66" s="7"/>
      <c r="H66" s="7"/>
      <c r="I66" s="7"/>
      <c r="J66" s="7"/>
      <c r="K66" s="7"/>
      <c r="L66" s="7"/>
      <c r="M66" s="129"/>
      <c r="N66" s="130"/>
      <c r="O66" s="133"/>
    </row>
    <row r="67" spans="1:15" s="43" customFormat="1" ht="18.75">
      <c r="A67" s="184">
        <v>14</v>
      </c>
      <c r="B67" s="21" t="s">
        <v>150</v>
      </c>
      <c r="C67" s="16" t="s">
        <v>133</v>
      </c>
      <c r="D67" s="59"/>
      <c r="E67" s="7"/>
      <c r="F67" s="7"/>
      <c r="G67" s="7"/>
      <c r="H67" s="7"/>
      <c r="I67" s="7"/>
      <c r="J67" s="7"/>
      <c r="K67" s="7"/>
      <c r="L67" s="7"/>
      <c r="M67" s="129"/>
      <c r="N67" s="130"/>
      <c r="O67" s="133"/>
    </row>
    <row r="68" spans="1:15" s="43" customFormat="1" ht="18.75">
      <c r="A68" s="184">
        <v>15</v>
      </c>
      <c r="B68" s="21" t="s">
        <v>89</v>
      </c>
      <c r="C68" s="16" t="s">
        <v>133</v>
      </c>
      <c r="D68" s="59"/>
      <c r="E68" s="7"/>
      <c r="F68" s="7"/>
      <c r="G68" s="7"/>
      <c r="H68" s="7"/>
      <c r="I68" s="7"/>
      <c r="J68" s="7"/>
      <c r="K68" s="7"/>
      <c r="L68" s="7"/>
      <c r="M68" s="129"/>
      <c r="N68" s="130"/>
      <c r="O68" s="133"/>
    </row>
    <row r="69" spans="1:15" s="43" customFormat="1" ht="18.75">
      <c r="A69" s="14">
        <v>16</v>
      </c>
      <c r="B69" s="21" t="s">
        <v>151</v>
      </c>
      <c r="C69" s="16" t="s">
        <v>133</v>
      </c>
      <c r="D69" s="59"/>
      <c r="E69" s="7"/>
      <c r="F69" s="7"/>
      <c r="G69" s="7"/>
      <c r="H69" s="7"/>
      <c r="I69" s="7"/>
      <c r="J69" s="7"/>
      <c r="K69" s="7"/>
      <c r="L69" s="7"/>
      <c r="M69" s="129"/>
      <c r="N69" s="130"/>
      <c r="O69" s="133"/>
    </row>
    <row r="70" spans="1:15" s="43" customFormat="1" ht="18.75">
      <c r="A70" s="14">
        <v>17</v>
      </c>
      <c r="B70" s="21" t="s">
        <v>80</v>
      </c>
      <c r="C70" s="16" t="s">
        <v>133</v>
      </c>
      <c r="D70" s="59"/>
      <c r="E70" s="7"/>
      <c r="F70" s="7"/>
      <c r="G70" s="7"/>
      <c r="H70" s="7"/>
      <c r="I70" s="7"/>
      <c r="J70" s="7"/>
      <c r="K70" s="7"/>
      <c r="L70" s="7"/>
      <c r="M70" s="129"/>
      <c r="N70" s="130"/>
      <c r="O70" s="133"/>
    </row>
    <row r="71" spans="1:15" s="43" customFormat="1" ht="31.5">
      <c r="A71" s="184">
        <v>18</v>
      </c>
      <c r="B71" s="21" t="s">
        <v>78</v>
      </c>
      <c r="C71" s="16" t="s">
        <v>152</v>
      </c>
      <c r="D71" s="59"/>
      <c r="E71" s="7"/>
      <c r="F71" s="7"/>
      <c r="G71" s="7"/>
      <c r="H71" s="7"/>
      <c r="I71" s="7"/>
      <c r="J71" s="7"/>
      <c r="K71" s="7"/>
      <c r="L71" s="7"/>
      <c r="M71" s="129"/>
      <c r="N71" s="130"/>
      <c r="O71" s="133"/>
    </row>
    <row r="72" spans="1:15" s="43" customFormat="1" ht="31.5">
      <c r="A72" s="184">
        <v>19</v>
      </c>
      <c r="B72" s="21" t="s">
        <v>153</v>
      </c>
      <c r="C72" s="16" t="s">
        <v>152</v>
      </c>
      <c r="D72" s="59"/>
      <c r="E72" s="7"/>
      <c r="F72" s="7"/>
      <c r="G72" s="7"/>
      <c r="H72" s="7"/>
      <c r="I72" s="7"/>
      <c r="J72" s="7"/>
      <c r="K72" s="7"/>
      <c r="L72" s="7"/>
      <c r="M72" s="129"/>
      <c r="N72" s="130"/>
      <c r="O72" s="133"/>
    </row>
    <row r="73" spans="1:15" s="43" customFormat="1" ht="31.5">
      <c r="A73" s="184">
        <v>20</v>
      </c>
      <c r="B73" s="21" t="s">
        <v>154</v>
      </c>
      <c r="C73" s="16" t="s">
        <v>152</v>
      </c>
      <c r="D73" s="59"/>
      <c r="E73" s="7"/>
      <c r="F73" s="7"/>
      <c r="G73" s="7"/>
      <c r="H73" s="7"/>
      <c r="I73" s="7"/>
      <c r="J73" s="7"/>
      <c r="K73" s="7"/>
      <c r="L73" s="7"/>
      <c r="M73" s="129"/>
      <c r="N73" s="130"/>
      <c r="O73" s="133"/>
    </row>
    <row r="74" spans="1:15" s="43" customFormat="1" ht="31.5">
      <c r="A74" s="14">
        <v>21</v>
      </c>
      <c r="B74" s="21" t="s">
        <v>79</v>
      </c>
      <c r="C74" s="16" t="s">
        <v>152</v>
      </c>
      <c r="D74" s="59"/>
      <c r="E74" s="7"/>
      <c r="F74" s="7"/>
      <c r="G74" s="7"/>
      <c r="H74" s="7"/>
      <c r="I74" s="7"/>
      <c r="J74" s="7"/>
      <c r="K74" s="7"/>
      <c r="L74" s="7"/>
      <c r="M74" s="129"/>
      <c r="N74" s="130"/>
      <c r="O74" s="133"/>
    </row>
    <row r="75" spans="1:15" s="43" customFormat="1" ht="18.75">
      <c r="A75" s="184">
        <v>22</v>
      </c>
      <c r="B75" s="21" t="s">
        <v>82</v>
      </c>
      <c r="C75" s="16" t="s">
        <v>81</v>
      </c>
      <c r="D75" s="59"/>
      <c r="E75" s="7"/>
      <c r="F75" s="7"/>
      <c r="G75" s="7"/>
      <c r="H75" s="7"/>
      <c r="I75" s="7"/>
      <c r="J75" s="7"/>
      <c r="K75" s="7"/>
      <c r="L75" s="7"/>
      <c r="M75" s="129"/>
      <c r="N75" s="130"/>
      <c r="O75" s="133"/>
    </row>
    <row r="76" spans="1:15" s="43" customFormat="1" ht="18.75">
      <c r="A76" s="184">
        <v>23</v>
      </c>
      <c r="B76" s="21" t="s">
        <v>155</v>
      </c>
      <c r="C76" s="16" t="s">
        <v>81</v>
      </c>
      <c r="D76" s="59"/>
      <c r="E76" s="7"/>
      <c r="F76" s="7"/>
      <c r="G76" s="7"/>
      <c r="H76" s="7"/>
      <c r="I76" s="7"/>
      <c r="J76" s="7"/>
      <c r="K76" s="7"/>
      <c r="L76" s="7"/>
      <c r="M76" s="129"/>
      <c r="N76" s="130"/>
      <c r="O76" s="133"/>
    </row>
    <row r="77" spans="1:15" s="43" customFormat="1" ht="18.75">
      <c r="A77" s="14">
        <v>24</v>
      </c>
      <c r="B77" s="21" t="s">
        <v>69</v>
      </c>
      <c r="C77" s="16" t="s">
        <v>81</v>
      </c>
      <c r="D77" s="59"/>
      <c r="E77" s="7"/>
      <c r="F77" s="7"/>
      <c r="G77" s="7"/>
      <c r="H77" s="7"/>
      <c r="I77" s="7"/>
      <c r="J77" s="7"/>
      <c r="K77" s="7"/>
      <c r="L77" s="7"/>
      <c r="M77" s="129"/>
      <c r="N77" s="130"/>
      <c r="O77" s="133"/>
    </row>
    <row r="78" spans="1:15" s="43" customFormat="1" ht="18.75">
      <c r="A78" s="14">
        <v>25</v>
      </c>
      <c r="B78" s="21" t="s">
        <v>70</v>
      </c>
      <c r="C78" s="16" t="s">
        <v>81</v>
      </c>
      <c r="D78" s="59"/>
      <c r="E78" s="7"/>
      <c r="F78" s="7"/>
      <c r="G78" s="7"/>
      <c r="H78" s="7"/>
      <c r="I78" s="7"/>
      <c r="J78" s="7"/>
      <c r="K78" s="7"/>
      <c r="L78" s="7"/>
      <c r="M78" s="129"/>
      <c r="N78" s="130"/>
      <c r="O78" s="133"/>
    </row>
    <row r="79" spans="1:15" s="43" customFormat="1" ht="18.75">
      <c r="A79" s="14">
        <v>26</v>
      </c>
      <c r="B79" s="21" t="s">
        <v>156</v>
      </c>
      <c r="C79" s="16" t="s">
        <v>124</v>
      </c>
      <c r="D79" s="59"/>
      <c r="E79" s="7"/>
      <c r="F79" s="7"/>
      <c r="G79" s="7"/>
      <c r="H79" s="7"/>
      <c r="I79" s="7"/>
      <c r="J79" s="7"/>
      <c r="K79" s="7"/>
      <c r="L79" s="7"/>
      <c r="M79" s="129"/>
      <c r="N79" s="130"/>
      <c r="O79" s="133"/>
    </row>
    <row r="80" spans="1:15" s="43" customFormat="1" ht="18.75">
      <c r="A80" s="14">
        <v>27</v>
      </c>
      <c r="B80" s="21" t="s">
        <v>157</v>
      </c>
      <c r="C80" s="16" t="s">
        <v>124</v>
      </c>
      <c r="D80" s="59"/>
      <c r="E80" s="7"/>
      <c r="F80" s="7"/>
      <c r="G80" s="7"/>
      <c r="H80" s="7"/>
      <c r="I80" s="7"/>
      <c r="J80" s="7"/>
      <c r="K80" s="7"/>
      <c r="L80" s="7"/>
      <c r="M80" s="129"/>
      <c r="N80" s="130"/>
      <c r="O80" s="133"/>
    </row>
    <row r="81" spans="1:17" s="43" customFormat="1" ht="18.75">
      <c r="A81" s="184">
        <v>28</v>
      </c>
      <c r="B81" s="21" t="s">
        <v>158</v>
      </c>
      <c r="C81" s="16" t="s">
        <v>124</v>
      </c>
      <c r="D81" s="59"/>
      <c r="E81" s="7"/>
      <c r="F81" s="7"/>
      <c r="G81" s="7"/>
      <c r="H81" s="7"/>
      <c r="I81" s="7"/>
      <c r="J81" s="7"/>
      <c r="K81" s="7"/>
      <c r="L81" s="7"/>
      <c r="M81" s="129"/>
      <c r="N81" s="130"/>
      <c r="O81" s="133"/>
    </row>
    <row r="82" spans="1:17" s="43" customFormat="1" ht="18.75">
      <c r="A82" s="184">
        <v>29</v>
      </c>
      <c r="B82" s="21" t="s">
        <v>159</v>
      </c>
      <c r="C82" s="16" t="s">
        <v>124</v>
      </c>
      <c r="D82" s="59"/>
      <c r="E82" s="7"/>
      <c r="F82" s="7"/>
      <c r="G82" s="7"/>
      <c r="H82" s="7"/>
      <c r="I82" s="7"/>
      <c r="J82" s="7"/>
      <c r="K82" s="7"/>
      <c r="L82" s="7"/>
      <c r="M82" s="129"/>
      <c r="N82" s="130"/>
      <c r="O82" s="133"/>
    </row>
    <row r="83" spans="1:17" s="43" customFormat="1" ht="18.75">
      <c r="A83" s="184">
        <v>30</v>
      </c>
      <c r="B83" s="21" t="s">
        <v>160</v>
      </c>
      <c r="C83" s="16" t="s">
        <v>124</v>
      </c>
      <c r="D83" s="59"/>
      <c r="E83" s="7"/>
      <c r="F83" s="7"/>
      <c r="G83" s="7"/>
      <c r="H83" s="7"/>
      <c r="I83" s="7"/>
      <c r="J83" s="7"/>
      <c r="K83" s="7"/>
      <c r="L83" s="7"/>
      <c r="M83" s="129"/>
      <c r="N83" s="130"/>
      <c r="O83" s="133"/>
    </row>
    <row r="84" spans="1:17" s="43" customFormat="1" ht="31.5">
      <c r="A84" s="14">
        <v>31</v>
      </c>
      <c r="B84" s="21" t="s">
        <v>85</v>
      </c>
      <c r="C84" s="16" t="s">
        <v>138</v>
      </c>
      <c r="D84" s="59"/>
      <c r="E84" s="7"/>
      <c r="F84" s="7"/>
      <c r="G84" s="7"/>
      <c r="H84" s="7"/>
      <c r="I84" s="7"/>
      <c r="J84" s="7"/>
      <c r="K84" s="7"/>
      <c r="L84" s="7"/>
      <c r="M84" s="129"/>
      <c r="N84" s="130"/>
      <c r="O84" s="133"/>
    </row>
    <row r="85" spans="1:17" s="43" customFormat="1" ht="18.75">
      <c r="A85" s="14">
        <v>32</v>
      </c>
      <c r="B85" s="21"/>
      <c r="C85" s="16"/>
      <c r="D85" s="59"/>
      <c r="E85" s="7"/>
      <c r="F85" s="7"/>
      <c r="G85" s="7"/>
      <c r="H85" s="7"/>
      <c r="I85" s="7"/>
      <c r="J85" s="7"/>
      <c r="K85" s="7"/>
      <c r="L85" s="7"/>
      <c r="M85" s="129"/>
      <c r="N85" s="130"/>
      <c r="O85" s="133"/>
    </row>
    <row r="86" spans="1:17" s="43" customFormat="1" ht="18.75">
      <c r="A86" s="14">
        <v>33</v>
      </c>
      <c r="B86" s="21"/>
      <c r="C86" s="16"/>
      <c r="D86" s="59"/>
      <c r="E86" s="7"/>
      <c r="F86" s="7"/>
      <c r="G86" s="7"/>
      <c r="H86" s="7"/>
      <c r="I86" s="7"/>
      <c r="J86" s="7"/>
      <c r="K86" s="7"/>
      <c r="L86" s="7"/>
      <c r="M86" s="129"/>
      <c r="N86" s="130"/>
      <c r="O86" s="133"/>
    </row>
    <row r="88" spans="1:17" ht="18.75">
      <c r="B88" s="27" t="s">
        <v>18</v>
      </c>
      <c r="C88" s="27"/>
      <c r="D88" s="22"/>
      <c r="E88" s="28" t="s">
        <v>19</v>
      </c>
      <c r="F88" s="28"/>
      <c r="G88" s="19"/>
      <c r="H88" s="19"/>
      <c r="I88" s="19"/>
      <c r="J88" s="19"/>
      <c r="K88" s="19"/>
      <c r="L88" s="19"/>
      <c r="M88" s="19"/>
      <c r="N88" s="19"/>
      <c r="O88" s="19"/>
      <c r="P88" s="26"/>
      <c r="Q88" s="19"/>
    </row>
    <row r="93" spans="1:17" ht="37.5">
      <c r="A93" s="251" t="s">
        <v>65</v>
      </c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139"/>
    </row>
    <row r="94" spans="1:17" ht="18">
      <c r="A94" s="252" t="s">
        <v>106</v>
      </c>
      <c r="B94" s="252"/>
      <c r="C94" s="252"/>
      <c r="D94" s="252"/>
      <c r="E94" s="252"/>
      <c r="F94" s="252"/>
    </row>
    <row r="95" spans="1:17" ht="18.75">
      <c r="A95" s="252" t="s">
        <v>66</v>
      </c>
      <c r="B95" s="252"/>
      <c r="C95" s="252"/>
      <c r="D95" s="252"/>
      <c r="E95" s="252"/>
      <c r="F95" s="252"/>
      <c r="K95" s="12" t="s">
        <v>107</v>
      </c>
      <c r="L95" s="12"/>
    </row>
    <row r="98" spans="1:16" ht="20.25">
      <c r="A98" s="257" t="s">
        <v>161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257"/>
      <c r="N98" s="257"/>
      <c r="O98" s="257"/>
      <c r="P98" s="13"/>
    </row>
    <row r="99" spans="1:16" s="43" customFormat="1" ht="15.75">
      <c r="A99" s="41"/>
      <c r="B99" s="41"/>
      <c r="C99" s="41"/>
      <c r="D99" s="41"/>
      <c r="E99" s="41"/>
      <c r="F99" s="41"/>
      <c r="G99" s="41"/>
      <c r="H99" s="41"/>
      <c r="I99" s="41"/>
      <c r="J99" s="42"/>
      <c r="K99" s="42"/>
      <c r="L99" s="42"/>
      <c r="M99" s="42"/>
      <c r="N99" s="42"/>
      <c r="O99" s="42"/>
      <c r="P99" s="42"/>
    </row>
    <row r="100" spans="1:16" s="43" customFormat="1" ht="15.75" customHeight="1">
      <c r="A100" s="258" t="s">
        <v>1</v>
      </c>
      <c r="B100" s="258" t="s">
        <v>23</v>
      </c>
      <c r="C100" s="258" t="s">
        <v>2</v>
      </c>
      <c r="D100" s="259" t="s">
        <v>24</v>
      </c>
      <c r="E100" s="260" t="s">
        <v>25</v>
      </c>
      <c r="F100" s="237"/>
      <c r="G100" s="237"/>
      <c r="H100" s="237"/>
      <c r="I100" s="237"/>
      <c r="J100" s="237"/>
      <c r="K100" s="237"/>
      <c r="L100" s="262" t="s">
        <v>26</v>
      </c>
      <c r="M100" s="262" t="s">
        <v>20</v>
      </c>
      <c r="N100" s="264" t="s">
        <v>12</v>
      </c>
      <c r="O100" s="266"/>
    </row>
    <row r="101" spans="1:16" s="43" customFormat="1" ht="47.25">
      <c r="A101" s="258"/>
      <c r="B101" s="258"/>
      <c r="C101" s="258"/>
      <c r="D101" s="259"/>
      <c r="E101" s="137" t="s">
        <v>21</v>
      </c>
      <c r="F101" s="137" t="s">
        <v>35</v>
      </c>
      <c r="G101" s="137" t="s">
        <v>109</v>
      </c>
      <c r="H101" s="137" t="s">
        <v>62</v>
      </c>
      <c r="I101" s="137" t="s">
        <v>27</v>
      </c>
      <c r="J101" s="137" t="s">
        <v>110</v>
      </c>
      <c r="K101" s="137" t="s">
        <v>30</v>
      </c>
      <c r="L101" s="265"/>
      <c r="M101" s="265"/>
      <c r="N101" s="264"/>
      <c r="O101" s="266"/>
    </row>
    <row r="102" spans="1:16" s="43" customFormat="1" ht="18.75">
      <c r="A102" s="184">
        <v>1</v>
      </c>
      <c r="B102" s="134" t="s">
        <v>90</v>
      </c>
      <c r="C102" s="16" t="s">
        <v>81</v>
      </c>
      <c r="D102" s="59"/>
      <c r="E102" s="7"/>
      <c r="F102" s="7"/>
      <c r="G102" s="7"/>
      <c r="H102" s="7"/>
      <c r="I102" s="7"/>
      <c r="J102" s="7"/>
      <c r="K102" s="7"/>
      <c r="L102" s="63"/>
      <c r="M102" s="64"/>
      <c r="N102" s="133"/>
      <c r="O102" s="143"/>
    </row>
    <row r="103" spans="1:16" s="43" customFormat="1" ht="18.75">
      <c r="A103" s="184">
        <v>2</v>
      </c>
      <c r="B103" s="134" t="s">
        <v>91</v>
      </c>
      <c r="C103" s="16" t="s">
        <v>81</v>
      </c>
      <c r="D103" s="59"/>
      <c r="E103" s="7"/>
      <c r="F103" s="7"/>
      <c r="G103" s="7"/>
      <c r="H103" s="7"/>
      <c r="I103" s="7"/>
      <c r="J103" s="7"/>
      <c r="K103" s="7"/>
      <c r="L103" s="63"/>
      <c r="M103" s="64"/>
      <c r="N103" s="133"/>
      <c r="O103" s="143"/>
    </row>
    <row r="104" spans="1:16" s="43" customFormat="1" ht="18.75">
      <c r="A104" s="184">
        <v>3</v>
      </c>
      <c r="B104" s="134" t="s">
        <v>92</v>
      </c>
      <c r="C104" s="16" t="s">
        <v>81</v>
      </c>
      <c r="D104" s="59"/>
      <c r="E104" s="7"/>
      <c r="F104" s="7"/>
      <c r="G104" s="7"/>
      <c r="H104" s="7"/>
      <c r="I104" s="7"/>
      <c r="J104" s="7"/>
      <c r="K104" s="7"/>
      <c r="L104" s="63"/>
      <c r="M104" s="64"/>
      <c r="N104" s="133"/>
      <c r="O104" s="143"/>
    </row>
    <row r="105" spans="1:16" s="43" customFormat="1" ht="18.75">
      <c r="A105" s="184">
        <v>4</v>
      </c>
      <c r="B105" s="134" t="s">
        <v>162</v>
      </c>
      <c r="C105" s="16" t="s">
        <v>81</v>
      </c>
      <c r="D105" s="59"/>
      <c r="E105" s="7"/>
      <c r="F105" s="7"/>
      <c r="G105" s="7"/>
      <c r="H105" s="7"/>
      <c r="I105" s="7"/>
      <c r="J105" s="7"/>
      <c r="K105" s="7"/>
      <c r="L105" s="63"/>
      <c r="M105" s="64"/>
      <c r="N105" s="133"/>
      <c r="O105" s="143"/>
    </row>
    <row r="106" spans="1:16" s="43" customFormat="1" ht="18.75">
      <c r="A106" s="184">
        <v>5</v>
      </c>
      <c r="B106" s="134" t="s">
        <v>86</v>
      </c>
      <c r="C106" s="16" t="s">
        <v>61</v>
      </c>
      <c r="D106" s="59"/>
      <c r="E106" s="7"/>
      <c r="F106" s="7"/>
      <c r="G106" s="7"/>
      <c r="H106" s="7"/>
      <c r="I106" s="7"/>
      <c r="J106" s="7"/>
      <c r="K106" s="7"/>
      <c r="L106" s="63"/>
      <c r="M106" s="64"/>
      <c r="N106" s="133"/>
      <c r="O106" s="143"/>
    </row>
    <row r="107" spans="1:16" s="43" customFormat="1" ht="18.75">
      <c r="A107" s="184">
        <v>6</v>
      </c>
      <c r="B107" s="134" t="s">
        <v>88</v>
      </c>
      <c r="C107" s="16" t="s">
        <v>61</v>
      </c>
      <c r="D107" s="59"/>
      <c r="E107" s="7"/>
      <c r="F107" s="7"/>
      <c r="G107" s="7"/>
      <c r="H107" s="7"/>
      <c r="I107" s="7"/>
      <c r="J107" s="7"/>
      <c r="K107" s="7"/>
      <c r="L107" s="63"/>
      <c r="M107" s="64"/>
      <c r="N107" s="133"/>
      <c r="O107" s="143"/>
    </row>
    <row r="108" spans="1:16" s="43" customFormat="1" ht="18.75">
      <c r="A108" s="184">
        <v>7</v>
      </c>
      <c r="B108" s="134" t="s">
        <v>93</v>
      </c>
      <c r="C108" s="16" t="s">
        <v>133</v>
      </c>
      <c r="D108" s="59"/>
      <c r="E108" s="7"/>
      <c r="F108" s="7"/>
      <c r="G108" s="7"/>
      <c r="H108" s="7"/>
      <c r="I108" s="7"/>
      <c r="J108" s="7"/>
      <c r="K108" s="7"/>
      <c r="L108" s="63"/>
      <c r="M108" s="64"/>
      <c r="N108" s="133"/>
      <c r="O108" s="143"/>
    </row>
    <row r="109" spans="1:16" s="43" customFormat="1" ht="18.75">
      <c r="A109" s="184">
        <v>8</v>
      </c>
      <c r="B109" s="134" t="s">
        <v>163</v>
      </c>
      <c r="C109" s="16" t="s">
        <v>133</v>
      </c>
      <c r="D109" s="59"/>
      <c r="E109" s="7"/>
      <c r="F109" s="7"/>
      <c r="G109" s="7"/>
      <c r="H109" s="7"/>
      <c r="I109" s="7"/>
      <c r="J109" s="7"/>
      <c r="K109" s="7"/>
      <c r="L109" s="63"/>
      <c r="M109" s="64"/>
      <c r="N109" s="133"/>
      <c r="O109" s="143"/>
    </row>
    <row r="110" spans="1:16" s="43" customFormat="1" ht="18.75">
      <c r="A110" s="14">
        <v>9</v>
      </c>
      <c r="B110" s="134" t="s">
        <v>164</v>
      </c>
      <c r="C110" s="16" t="s">
        <v>133</v>
      </c>
      <c r="D110" s="59"/>
      <c r="E110" s="7"/>
      <c r="F110" s="7"/>
      <c r="G110" s="7"/>
      <c r="H110" s="7"/>
      <c r="I110" s="7"/>
      <c r="J110" s="7"/>
      <c r="K110" s="7"/>
      <c r="L110" s="63"/>
      <c r="M110" s="64"/>
      <c r="N110" s="133"/>
      <c r="O110" s="143"/>
    </row>
    <row r="111" spans="1:16" s="43" customFormat="1" ht="31.5">
      <c r="A111" s="14">
        <v>10</v>
      </c>
      <c r="B111" s="134" t="s">
        <v>165</v>
      </c>
      <c r="C111" s="16" t="s">
        <v>133</v>
      </c>
      <c r="D111" s="59"/>
      <c r="E111" s="7"/>
      <c r="F111" s="7"/>
      <c r="G111" s="7"/>
      <c r="H111" s="7"/>
      <c r="I111" s="7"/>
      <c r="J111" s="7"/>
      <c r="K111" s="7"/>
      <c r="L111" s="63"/>
      <c r="M111" s="64"/>
      <c r="N111" s="133"/>
      <c r="O111" s="143"/>
    </row>
    <row r="112" spans="1:16" s="43" customFormat="1" ht="31.5">
      <c r="A112" s="184">
        <v>11</v>
      </c>
      <c r="B112" s="134" t="s">
        <v>94</v>
      </c>
      <c r="C112" s="16" t="s">
        <v>138</v>
      </c>
      <c r="D112" s="59"/>
      <c r="E112" s="7"/>
      <c r="F112" s="7"/>
      <c r="G112" s="7"/>
      <c r="H112" s="7"/>
      <c r="I112" s="7"/>
      <c r="J112" s="7"/>
      <c r="K112" s="7"/>
      <c r="L112" s="63"/>
      <c r="M112" s="64"/>
      <c r="N112" s="133"/>
      <c r="O112" s="143"/>
    </row>
    <row r="113" spans="1:17" s="43" customFormat="1" ht="31.5">
      <c r="A113" s="184">
        <v>12</v>
      </c>
      <c r="B113" s="134" t="s">
        <v>95</v>
      </c>
      <c r="C113" s="16" t="s">
        <v>138</v>
      </c>
      <c r="D113" s="59"/>
      <c r="E113" s="7"/>
      <c r="F113" s="7"/>
      <c r="G113" s="7"/>
      <c r="H113" s="7"/>
      <c r="I113" s="7"/>
      <c r="J113" s="7"/>
      <c r="K113" s="7"/>
      <c r="L113" s="63"/>
      <c r="M113" s="64"/>
      <c r="N113" s="133"/>
      <c r="O113" s="143"/>
    </row>
    <row r="114" spans="1:17" s="43" customFormat="1" ht="31.5">
      <c r="A114" s="14">
        <v>13</v>
      </c>
      <c r="B114" s="134" t="s">
        <v>96</v>
      </c>
      <c r="C114" s="16" t="s">
        <v>138</v>
      </c>
      <c r="D114" s="59"/>
      <c r="E114" s="7"/>
      <c r="F114" s="7"/>
      <c r="G114" s="7"/>
      <c r="H114" s="7"/>
      <c r="I114" s="7"/>
      <c r="J114" s="7"/>
      <c r="K114" s="7"/>
      <c r="L114" s="63"/>
      <c r="M114" s="64"/>
      <c r="N114" s="133"/>
      <c r="O114" s="143"/>
    </row>
    <row r="115" spans="1:17" s="43" customFormat="1" ht="18.75">
      <c r="A115" s="14">
        <v>14</v>
      </c>
      <c r="B115" s="134"/>
      <c r="C115" s="134"/>
      <c r="D115" s="59"/>
      <c r="E115" s="7"/>
      <c r="F115" s="7"/>
      <c r="G115" s="7"/>
      <c r="H115" s="7"/>
      <c r="I115" s="7"/>
      <c r="J115" s="7"/>
      <c r="K115" s="7"/>
      <c r="L115" s="63"/>
      <c r="M115" s="64"/>
      <c r="N115" s="133"/>
      <c r="O115" s="143"/>
    </row>
    <row r="116" spans="1:17" s="43" customFormat="1" ht="18.75">
      <c r="A116" s="14">
        <v>15</v>
      </c>
      <c r="B116" s="134"/>
      <c r="C116" s="134"/>
      <c r="D116" s="59"/>
      <c r="E116" s="7"/>
      <c r="F116" s="7"/>
      <c r="G116" s="7"/>
      <c r="H116" s="7"/>
      <c r="I116" s="7"/>
      <c r="J116" s="7"/>
      <c r="K116" s="7"/>
      <c r="L116" s="63"/>
      <c r="M116" s="64"/>
      <c r="N116" s="133"/>
      <c r="O116" s="143"/>
    </row>
    <row r="117" spans="1:17" s="43" customFormat="1" ht="15.75">
      <c r="A117" s="35"/>
      <c r="B117" s="50"/>
      <c r="C117" s="51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1:17" ht="18.75">
      <c r="B118" s="27" t="s">
        <v>18</v>
      </c>
      <c r="C118" s="27"/>
      <c r="D118" s="22"/>
      <c r="E118" s="28" t="s">
        <v>19</v>
      </c>
      <c r="F118" s="28"/>
      <c r="G118" s="19"/>
      <c r="H118" s="19"/>
      <c r="I118" s="19"/>
      <c r="J118" s="19"/>
      <c r="K118" s="19"/>
      <c r="L118" s="19"/>
      <c r="M118" s="19"/>
      <c r="N118" s="19"/>
      <c r="O118" s="19"/>
      <c r="P118" s="26"/>
      <c r="Q118" s="19"/>
    </row>
    <row r="119" spans="1:17" s="43" customFormat="1" ht="15.75">
      <c r="A119" s="35"/>
      <c r="B119" s="50"/>
      <c r="C119" s="51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1:17" s="43" customFormat="1" ht="15.75">
      <c r="A120" s="35"/>
      <c r="B120" s="50"/>
      <c r="C120" s="51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</row>
    <row r="121" spans="1:17" s="43" customFormat="1" ht="15.75">
      <c r="A121" s="35"/>
      <c r="B121" s="50"/>
      <c r="C121" s="51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1:17" ht="37.5">
      <c r="A122" s="251" t="s">
        <v>65</v>
      </c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139"/>
    </row>
    <row r="123" spans="1:17" ht="18.75">
      <c r="A123" s="252" t="s">
        <v>106</v>
      </c>
      <c r="B123" s="252"/>
      <c r="C123" s="252"/>
      <c r="D123" s="252"/>
      <c r="E123" s="252"/>
      <c r="F123" s="252"/>
      <c r="K123" s="12" t="s">
        <v>107</v>
      </c>
    </row>
    <row r="124" spans="1:17" ht="18.75">
      <c r="A124" s="252" t="s">
        <v>66</v>
      </c>
      <c r="B124" s="252"/>
      <c r="C124" s="252"/>
      <c r="D124" s="252"/>
      <c r="E124" s="252"/>
      <c r="F124" s="252"/>
      <c r="K124" s="12"/>
      <c r="L124" s="12"/>
    </row>
    <row r="125" spans="1:17" ht="18.75">
      <c r="A125" s="140"/>
      <c r="B125" s="140"/>
      <c r="C125" s="140"/>
      <c r="D125" s="140"/>
      <c r="E125" s="140"/>
      <c r="F125" s="140"/>
      <c r="K125" s="12"/>
      <c r="L125" s="12"/>
    </row>
    <row r="126" spans="1:17" ht="20.25">
      <c r="A126" s="257" t="s">
        <v>166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257"/>
      <c r="P126" s="13"/>
      <c r="Q126" s="13"/>
    </row>
    <row r="127" spans="1:17" s="43" customFormat="1" ht="15.75">
      <c r="A127" s="47"/>
      <c r="B127" s="41"/>
      <c r="C127" s="41"/>
      <c r="D127" s="48"/>
      <c r="E127" s="41"/>
      <c r="F127" s="41"/>
      <c r="G127" s="41"/>
      <c r="H127" s="41"/>
      <c r="I127" s="41"/>
      <c r="J127" s="41"/>
      <c r="K127" s="46"/>
      <c r="L127" s="46"/>
      <c r="M127" s="42"/>
      <c r="N127" s="42"/>
      <c r="O127" s="49"/>
      <c r="P127" s="42"/>
      <c r="Q127" s="42"/>
    </row>
    <row r="128" spans="1:17" s="25" customFormat="1" ht="15.75" customHeight="1">
      <c r="A128" s="258" t="s">
        <v>1</v>
      </c>
      <c r="B128" s="258" t="s">
        <v>23</v>
      </c>
      <c r="C128" s="258" t="s">
        <v>2</v>
      </c>
      <c r="D128" s="259" t="s">
        <v>24</v>
      </c>
      <c r="E128" s="260" t="s">
        <v>25</v>
      </c>
      <c r="F128" s="237"/>
      <c r="G128" s="237"/>
      <c r="H128" s="237"/>
      <c r="I128" s="237"/>
      <c r="J128" s="237"/>
      <c r="K128" s="237"/>
      <c r="L128" s="237"/>
      <c r="M128" s="262" t="s">
        <v>26</v>
      </c>
      <c r="N128" s="262" t="s">
        <v>20</v>
      </c>
      <c r="O128" s="264" t="s">
        <v>12</v>
      </c>
      <c r="P128" s="266"/>
    </row>
    <row r="129" spans="1:17" s="25" customFormat="1" ht="63">
      <c r="A129" s="258"/>
      <c r="B129" s="258"/>
      <c r="C129" s="258"/>
      <c r="D129" s="259"/>
      <c r="E129" s="137" t="s">
        <v>21</v>
      </c>
      <c r="F129" s="137" t="s">
        <v>111</v>
      </c>
      <c r="G129" s="137" t="s">
        <v>112</v>
      </c>
      <c r="H129" s="137" t="s">
        <v>62</v>
      </c>
      <c r="I129" s="137" t="s">
        <v>109</v>
      </c>
      <c r="J129" s="137" t="s">
        <v>35</v>
      </c>
      <c r="K129" s="137" t="s">
        <v>27</v>
      </c>
      <c r="L129" s="137" t="s">
        <v>113</v>
      </c>
      <c r="M129" s="265"/>
      <c r="N129" s="265"/>
      <c r="O129" s="264"/>
      <c r="P129" s="266"/>
    </row>
    <row r="130" spans="1:17" s="25" customFormat="1" ht="18.75">
      <c r="A130" s="184">
        <v>1</v>
      </c>
      <c r="B130" s="135" t="s">
        <v>98</v>
      </c>
      <c r="C130" s="16" t="s">
        <v>133</v>
      </c>
      <c r="D130" s="59"/>
      <c r="E130" s="7"/>
      <c r="F130" s="7"/>
      <c r="G130" s="7"/>
      <c r="H130" s="7"/>
      <c r="I130" s="7"/>
      <c r="J130" s="7"/>
      <c r="K130" s="7"/>
      <c r="L130" s="7"/>
      <c r="M130" s="129"/>
      <c r="N130" s="130"/>
      <c r="O130" s="133"/>
      <c r="P130" s="143"/>
      <c r="Q130" s="32"/>
    </row>
    <row r="131" spans="1:17" s="25" customFormat="1" ht="18.75">
      <c r="A131" s="184">
        <v>2</v>
      </c>
      <c r="B131" s="135" t="s">
        <v>99</v>
      </c>
      <c r="C131" s="16" t="s">
        <v>133</v>
      </c>
      <c r="D131" s="59"/>
      <c r="E131" s="7"/>
      <c r="F131" s="7"/>
      <c r="G131" s="7"/>
      <c r="H131" s="7"/>
      <c r="I131" s="7"/>
      <c r="J131" s="7"/>
      <c r="K131" s="7"/>
      <c r="L131" s="7"/>
      <c r="M131" s="129"/>
      <c r="N131" s="130"/>
      <c r="O131" s="133"/>
      <c r="P131" s="143"/>
      <c r="Q131" s="33"/>
    </row>
    <row r="132" spans="1:17" s="25" customFormat="1" ht="18.75">
      <c r="A132" s="14">
        <v>3</v>
      </c>
      <c r="B132" s="135" t="s">
        <v>102</v>
      </c>
      <c r="C132" s="16" t="s">
        <v>133</v>
      </c>
      <c r="D132" s="59"/>
      <c r="E132" s="7"/>
      <c r="F132" s="7"/>
      <c r="G132" s="7"/>
      <c r="H132" s="7"/>
      <c r="I132" s="7"/>
      <c r="J132" s="7"/>
      <c r="K132" s="7"/>
      <c r="L132" s="7"/>
      <c r="M132" s="129"/>
      <c r="N132" s="130"/>
      <c r="O132" s="133"/>
      <c r="P132" s="143"/>
      <c r="Q132" s="33"/>
    </row>
    <row r="133" spans="1:17" s="25" customFormat="1" ht="18.75">
      <c r="A133" s="14">
        <v>4</v>
      </c>
      <c r="B133" s="135" t="s">
        <v>100</v>
      </c>
      <c r="C133" s="16" t="s">
        <v>133</v>
      </c>
      <c r="D133" s="59"/>
      <c r="E133" s="7"/>
      <c r="F133" s="7"/>
      <c r="G133" s="7"/>
      <c r="H133" s="7"/>
      <c r="I133" s="7"/>
      <c r="J133" s="7"/>
      <c r="K133" s="7"/>
      <c r="L133" s="7"/>
      <c r="M133" s="129"/>
      <c r="N133" s="130"/>
      <c r="O133" s="133"/>
      <c r="P133" s="143"/>
      <c r="Q133" s="33"/>
    </row>
    <row r="134" spans="1:17" s="25" customFormat="1" ht="18.75">
      <c r="A134" s="14">
        <v>5</v>
      </c>
      <c r="B134" s="135" t="s">
        <v>167</v>
      </c>
      <c r="C134" s="16" t="s">
        <v>81</v>
      </c>
      <c r="D134" s="59"/>
      <c r="E134" s="7"/>
      <c r="F134" s="7"/>
      <c r="G134" s="7"/>
      <c r="H134" s="7"/>
      <c r="I134" s="7"/>
      <c r="J134" s="7"/>
      <c r="K134" s="7"/>
      <c r="L134" s="7"/>
      <c r="M134" s="129"/>
      <c r="N134" s="130"/>
      <c r="O134" s="133"/>
      <c r="P134" s="143"/>
      <c r="Q134" s="33"/>
    </row>
    <row r="135" spans="1:17" s="25" customFormat="1" ht="18.75">
      <c r="A135" s="184">
        <v>6</v>
      </c>
      <c r="B135" s="135" t="s">
        <v>168</v>
      </c>
      <c r="C135" s="16" t="s">
        <v>81</v>
      </c>
      <c r="D135" s="59"/>
      <c r="E135" s="7"/>
      <c r="F135" s="7"/>
      <c r="G135" s="7"/>
      <c r="H135" s="7"/>
      <c r="I135" s="7"/>
      <c r="J135" s="7"/>
      <c r="K135" s="7"/>
      <c r="L135" s="7"/>
      <c r="M135" s="129"/>
      <c r="N135" s="130"/>
      <c r="O135" s="133"/>
      <c r="P135" s="143"/>
      <c r="Q135" s="33"/>
    </row>
    <row r="136" spans="1:17" s="25" customFormat="1" ht="18.75">
      <c r="A136" s="184">
        <v>7</v>
      </c>
      <c r="B136" s="135" t="s">
        <v>97</v>
      </c>
      <c r="C136" s="16" t="s">
        <v>81</v>
      </c>
      <c r="D136" s="59"/>
      <c r="E136" s="7"/>
      <c r="F136" s="7"/>
      <c r="G136" s="7"/>
      <c r="H136" s="7"/>
      <c r="I136" s="7"/>
      <c r="J136" s="7"/>
      <c r="K136" s="7"/>
      <c r="L136" s="7"/>
      <c r="M136" s="129"/>
      <c r="N136" s="130"/>
      <c r="O136" s="133"/>
      <c r="P136" s="143"/>
      <c r="Q136" s="33"/>
    </row>
    <row r="137" spans="1:17" s="25" customFormat="1" ht="18.75">
      <c r="A137" s="14">
        <v>8</v>
      </c>
      <c r="B137" s="135" t="s">
        <v>169</v>
      </c>
      <c r="C137" s="16" t="s">
        <v>81</v>
      </c>
      <c r="D137" s="59"/>
      <c r="E137" s="7"/>
      <c r="F137" s="7"/>
      <c r="G137" s="7"/>
      <c r="H137" s="7"/>
      <c r="I137" s="7"/>
      <c r="J137" s="7"/>
      <c r="K137" s="7"/>
      <c r="L137" s="7"/>
      <c r="M137" s="129"/>
      <c r="N137" s="130"/>
      <c r="O137" s="132"/>
      <c r="P137" s="144"/>
      <c r="Q137" s="33"/>
    </row>
    <row r="138" spans="1:17" s="25" customFormat="1" ht="31.5">
      <c r="A138" s="14">
        <v>9</v>
      </c>
      <c r="B138" s="135" t="s">
        <v>170</v>
      </c>
      <c r="C138" s="16" t="s">
        <v>138</v>
      </c>
      <c r="D138" s="59"/>
      <c r="E138" s="7"/>
      <c r="F138" s="7"/>
      <c r="G138" s="7"/>
      <c r="H138" s="7"/>
      <c r="I138" s="7"/>
      <c r="J138" s="7"/>
      <c r="K138" s="7"/>
      <c r="L138" s="7"/>
      <c r="M138" s="129"/>
      <c r="N138" s="130"/>
      <c r="O138" s="132"/>
      <c r="P138" s="144"/>
      <c r="Q138" s="33"/>
    </row>
    <row r="139" spans="1:17" s="25" customFormat="1" ht="18.75">
      <c r="A139" s="14">
        <v>10</v>
      </c>
      <c r="B139" s="135"/>
      <c r="C139" s="136"/>
      <c r="D139" s="59"/>
      <c r="E139" s="7"/>
      <c r="F139" s="7"/>
      <c r="G139" s="7"/>
      <c r="H139" s="7"/>
      <c r="I139" s="7"/>
      <c r="J139" s="7"/>
      <c r="K139" s="7"/>
      <c r="L139" s="7"/>
      <c r="M139" s="129"/>
      <c r="N139" s="130"/>
      <c r="O139" s="132"/>
      <c r="P139" s="144"/>
      <c r="Q139" s="33"/>
    </row>
    <row r="140" spans="1:17" s="25" customFormat="1" ht="18.75">
      <c r="A140" s="14">
        <v>11</v>
      </c>
      <c r="B140" s="135"/>
      <c r="C140" s="136"/>
      <c r="D140" s="59"/>
      <c r="E140" s="7"/>
      <c r="F140" s="7"/>
      <c r="G140" s="7"/>
      <c r="H140" s="7"/>
      <c r="I140" s="7"/>
      <c r="J140" s="7"/>
      <c r="K140" s="7"/>
      <c r="L140" s="7"/>
      <c r="M140" s="129"/>
      <c r="N140" s="130"/>
      <c r="O140" s="132"/>
      <c r="P140" s="144"/>
      <c r="Q140" s="33"/>
    </row>
    <row r="141" spans="1:17" ht="15.75">
      <c r="A141" s="17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</row>
    <row r="142" spans="1:17" ht="18.75">
      <c r="B142" s="27" t="s">
        <v>18</v>
      </c>
      <c r="C142" s="27"/>
      <c r="D142" s="22"/>
      <c r="E142" s="28" t="s">
        <v>19</v>
      </c>
      <c r="F142" s="28"/>
      <c r="G142" s="19"/>
      <c r="H142" s="19"/>
      <c r="I142" s="19"/>
      <c r="J142" s="19"/>
      <c r="K142" s="19"/>
      <c r="L142" s="19"/>
      <c r="M142" s="19"/>
      <c r="N142" s="19"/>
      <c r="O142" s="19"/>
      <c r="P142" s="26"/>
      <c r="Q142" s="19"/>
    </row>
    <row r="145" spans="1:17" ht="37.5">
      <c r="A145" s="251" t="s">
        <v>65</v>
      </c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139"/>
    </row>
    <row r="146" spans="1:17" ht="18.75">
      <c r="A146" s="252" t="s">
        <v>106</v>
      </c>
      <c r="B146" s="252"/>
      <c r="C146" s="252"/>
      <c r="D146" s="252"/>
      <c r="E146" s="252"/>
      <c r="F146" s="252"/>
      <c r="K146" s="12" t="s">
        <v>107</v>
      </c>
    </row>
    <row r="147" spans="1:17" ht="18.75">
      <c r="A147" s="252" t="s">
        <v>66</v>
      </c>
      <c r="B147" s="252"/>
      <c r="C147" s="252"/>
      <c r="D147" s="252"/>
      <c r="E147" s="252"/>
      <c r="F147" s="252"/>
      <c r="K147" s="12"/>
      <c r="L147" s="12"/>
    </row>
    <row r="148" spans="1:17" ht="18.75">
      <c r="A148" s="140"/>
      <c r="B148" s="140"/>
      <c r="C148" s="140"/>
      <c r="D148" s="140"/>
      <c r="E148" s="140"/>
      <c r="F148" s="140"/>
      <c r="K148" s="12"/>
      <c r="L148" s="12"/>
    </row>
    <row r="149" spans="1:17" ht="20.25">
      <c r="A149" s="257" t="s">
        <v>174</v>
      </c>
      <c r="B149" s="257"/>
      <c r="C149" s="257"/>
      <c r="D149" s="257"/>
      <c r="E149" s="257"/>
      <c r="F149" s="257"/>
      <c r="G149" s="257"/>
      <c r="H149" s="257"/>
      <c r="I149" s="257"/>
      <c r="J149" s="257"/>
      <c r="K149" s="257"/>
      <c r="L149" s="257"/>
      <c r="M149" s="257"/>
      <c r="N149" s="257"/>
      <c r="O149" s="257"/>
      <c r="P149" s="13"/>
      <c r="Q149" s="13"/>
    </row>
    <row r="150" spans="1:17" s="43" customFormat="1" ht="15.75">
      <c r="A150" s="47"/>
      <c r="B150" s="41"/>
      <c r="C150" s="41"/>
      <c r="D150" s="48"/>
      <c r="E150" s="41"/>
      <c r="F150" s="41"/>
      <c r="G150" s="41"/>
      <c r="H150" s="41"/>
      <c r="I150" s="41"/>
      <c r="J150" s="41"/>
      <c r="K150" s="46"/>
      <c r="L150" s="46"/>
      <c r="M150" s="42"/>
      <c r="N150" s="42"/>
      <c r="O150" s="49"/>
      <c r="P150" s="42"/>
      <c r="Q150" s="42"/>
    </row>
    <row r="151" spans="1:17" s="25" customFormat="1" ht="15.75" customHeight="1">
      <c r="A151" s="258" t="s">
        <v>1</v>
      </c>
      <c r="B151" s="258" t="s">
        <v>23</v>
      </c>
      <c r="C151" s="258" t="s">
        <v>2</v>
      </c>
      <c r="D151" s="259" t="s">
        <v>24</v>
      </c>
      <c r="E151" s="260" t="s">
        <v>25</v>
      </c>
      <c r="F151" s="237"/>
      <c r="G151" s="237"/>
      <c r="H151" s="237"/>
      <c r="I151" s="237"/>
      <c r="J151" s="237"/>
      <c r="K151" s="237"/>
      <c r="L151" s="237"/>
      <c r="M151" s="262" t="s">
        <v>26</v>
      </c>
      <c r="N151" s="262" t="s">
        <v>20</v>
      </c>
      <c r="O151" s="264" t="s">
        <v>12</v>
      </c>
      <c r="P151" s="264" t="s">
        <v>12</v>
      </c>
    </row>
    <row r="152" spans="1:17" s="25" customFormat="1" ht="63">
      <c r="A152" s="258"/>
      <c r="B152" s="258"/>
      <c r="C152" s="258"/>
      <c r="D152" s="259"/>
      <c r="E152" s="137" t="s">
        <v>21</v>
      </c>
      <c r="F152" s="137" t="s">
        <v>111</v>
      </c>
      <c r="G152" s="137" t="s">
        <v>112</v>
      </c>
      <c r="H152" s="137" t="s">
        <v>62</v>
      </c>
      <c r="I152" s="137" t="s">
        <v>109</v>
      </c>
      <c r="J152" s="137" t="s">
        <v>35</v>
      </c>
      <c r="K152" s="137" t="s">
        <v>27</v>
      </c>
      <c r="L152" s="137" t="s">
        <v>113</v>
      </c>
      <c r="M152" s="265"/>
      <c r="N152" s="265"/>
      <c r="O152" s="264"/>
      <c r="P152" s="264"/>
    </row>
    <row r="153" spans="1:17" s="25" customFormat="1" ht="18.75">
      <c r="A153" s="14">
        <v>1</v>
      </c>
      <c r="B153" s="135" t="s">
        <v>103</v>
      </c>
      <c r="C153" s="16" t="s">
        <v>133</v>
      </c>
      <c r="D153" s="59"/>
      <c r="E153" s="7"/>
      <c r="F153" s="7"/>
      <c r="G153" s="7"/>
      <c r="H153" s="7"/>
      <c r="I153" s="7"/>
      <c r="J153" s="7"/>
      <c r="K153" s="7"/>
      <c r="L153" s="7"/>
      <c r="M153" s="63"/>
      <c r="N153" s="64"/>
      <c r="O153" s="133"/>
      <c r="P153" s="133"/>
      <c r="Q153" s="32"/>
    </row>
    <row r="154" spans="1:17" s="25" customFormat="1" ht="18.75">
      <c r="A154" s="14">
        <v>2</v>
      </c>
      <c r="B154" s="135" t="s">
        <v>104</v>
      </c>
      <c r="C154" s="16" t="s">
        <v>81</v>
      </c>
      <c r="D154" s="59"/>
      <c r="E154" s="7"/>
      <c r="F154" s="7"/>
      <c r="G154" s="7"/>
      <c r="H154" s="7"/>
      <c r="I154" s="7"/>
      <c r="J154" s="7"/>
      <c r="K154" s="7"/>
      <c r="L154" s="7"/>
      <c r="M154" s="63"/>
      <c r="N154" s="64"/>
      <c r="O154" s="133"/>
      <c r="P154" s="133"/>
      <c r="Q154" s="32"/>
    </row>
    <row r="155" spans="1:17" s="25" customFormat="1" ht="18.75">
      <c r="A155" s="14">
        <v>3</v>
      </c>
      <c r="B155" s="135" t="s">
        <v>101</v>
      </c>
      <c r="C155" s="16" t="s">
        <v>81</v>
      </c>
      <c r="D155" s="59"/>
      <c r="E155" s="7"/>
      <c r="F155" s="7"/>
      <c r="G155" s="7"/>
      <c r="H155" s="7"/>
      <c r="I155" s="7"/>
      <c r="J155" s="7"/>
      <c r="K155" s="7"/>
      <c r="L155" s="7"/>
      <c r="M155" s="63"/>
      <c r="N155" s="64"/>
      <c r="O155" s="133"/>
      <c r="P155" s="133"/>
      <c r="Q155" s="32"/>
    </row>
    <row r="156" spans="1:17" s="25" customFormat="1" ht="31.5">
      <c r="A156" s="14">
        <v>4</v>
      </c>
      <c r="B156" s="135" t="s">
        <v>171</v>
      </c>
      <c r="C156" s="16" t="s">
        <v>138</v>
      </c>
      <c r="D156" s="59"/>
      <c r="E156" s="7"/>
      <c r="F156" s="7"/>
      <c r="G156" s="7"/>
      <c r="H156" s="7"/>
      <c r="I156" s="7"/>
      <c r="J156" s="7"/>
      <c r="K156" s="7"/>
      <c r="L156" s="7"/>
      <c r="M156" s="63"/>
      <c r="N156" s="64"/>
      <c r="O156" s="133"/>
      <c r="P156" s="133"/>
      <c r="Q156" s="33"/>
    </row>
    <row r="157" spans="1:17" s="25" customFormat="1" ht="18.75">
      <c r="A157" s="14">
        <v>5</v>
      </c>
      <c r="B157" s="135" t="s">
        <v>172</v>
      </c>
      <c r="C157" s="136" t="s">
        <v>61</v>
      </c>
      <c r="D157" s="59"/>
      <c r="E157" s="7"/>
      <c r="F157" s="7"/>
      <c r="G157" s="7"/>
      <c r="H157" s="7"/>
      <c r="I157" s="7"/>
      <c r="J157" s="7"/>
      <c r="K157" s="7"/>
      <c r="L157" s="7"/>
      <c r="M157" s="63"/>
      <c r="N157" s="64"/>
      <c r="O157" s="133"/>
      <c r="P157" s="133"/>
      <c r="Q157" s="33"/>
    </row>
    <row r="158" spans="1:17" s="25" customFormat="1" ht="18.75">
      <c r="A158" s="14">
        <v>6</v>
      </c>
      <c r="B158" s="135"/>
      <c r="C158" s="16"/>
      <c r="D158" s="59"/>
      <c r="E158" s="7"/>
      <c r="F158" s="7"/>
      <c r="G158" s="7"/>
      <c r="H158" s="7"/>
      <c r="I158" s="7"/>
      <c r="J158" s="7"/>
      <c r="K158" s="7"/>
      <c r="L158" s="7"/>
      <c r="M158" s="63"/>
      <c r="N158" s="64"/>
      <c r="O158" s="133"/>
      <c r="P158" s="133"/>
      <c r="Q158" s="33"/>
    </row>
    <row r="159" spans="1:17" s="25" customFormat="1" ht="18.75">
      <c r="A159" s="14">
        <v>7</v>
      </c>
      <c r="B159" s="135"/>
      <c r="C159" s="16"/>
      <c r="D159" s="59"/>
      <c r="E159" s="7"/>
      <c r="F159" s="7"/>
      <c r="G159" s="7"/>
      <c r="H159" s="7"/>
      <c r="I159" s="7"/>
      <c r="J159" s="7"/>
      <c r="K159" s="7"/>
      <c r="L159" s="7"/>
      <c r="M159" s="63"/>
      <c r="N159" s="64"/>
      <c r="O159" s="133"/>
      <c r="P159" s="133"/>
      <c r="Q159" s="33"/>
    </row>
    <row r="161" spans="2:17" ht="18.75">
      <c r="B161" s="27" t="s">
        <v>18</v>
      </c>
      <c r="C161" s="27"/>
      <c r="D161" s="22"/>
      <c r="E161" s="28" t="s">
        <v>19</v>
      </c>
      <c r="F161" s="28"/>
      <c r="G161" s="19"/>
      <c r="H161" s="19"/>
      <c r="I161" s="19"/>
      <c r="J161" s="19"/>
      <c r="K161" s="19"/>
      <c r="L161" s="19"/>
      <c r="M161" s="19"/>
      <c r="N161" s="19"/>
      <c r="O161" s="19"/>
      <c r="P161" s="26"/>
      <c r="Q161" s="19"/>
    </row>
  </sheetData>
  <mergeCells count="63">
    <mergeCell ref="P151:P152"/>
    <mergeCell ref="P128:P129"/>
    <mergeCell ref="A145:L145"/>
    <mergeCell ref="A146:F146"/>
    <mergeCell ref="A147:F147"/>
    <mergeCell ref="A149:O149"/>
    <mergeCell ref="A151:A152"/>
    <mergeCell ref="B151:B152"/>
    <mergeCell ref="C151:C152"/>
    <mergeCell ref="D151:D152"/>
    <mergeCell ref="E151:L151"/>
    <mergeCell ref="M151:M152"/>
    <mergeCell ref="N151:N152"/>
    <mergeCell ref="O151:O152"/>
    <mergeCell ref="A126:O126"/>
    <mergeCell ref="A128:A129"/>
    <mergeCell ref="B128:B129"/>
    <mergeCell ref="C128:C129"/>
    <mergeCell ref="D128:D129"/>
    <mergeCell ref="E128:L128"/>
    <mergeCell ref="M128:M129"/>
    <mergeCell ref="N128:N129"/>
    <mergeCell ref="O128:O129"/>
    <mergeCell ref="M100:M101"/>
    <mergeCell ref="N100:N101"/>
    <mergeCell ref="O100:O101"/>
    <mergeCell ref="A122:L122"/>
    <mergeCell ref="A123:F123"/>
    <mergeCell ref="L100:L101"/>
    <mergeCell ref="A124:F124"/>
    <mergeCell ref="A100:A101"/>
    <mergeCell ref="B100:B101"/>
    <mergeCell ref="C100:C101"/>
    <mergeCell ref="D100:D101"/>
    <mergeCell ref="E100:K100"/>
    <mergeCell ref="A98:O98"/>
    <mergeCell ref="A52:A53"/>
    <mergeCell ref="B52:B53"/>
    <mergeCell ref="C52:C53"/>
    <mergeCell ref="D52:D53"/>
    <mergeCell ref="E52:L52"/>
    <mergeCell ref="M52:M53"/>
    <mergeCell ref="N52:N53"/>
    <mergeCell ref="O52:O53"/>
    <mergeCell ref="A93:L93"/>
    <mergeCell ref="A94:F94"/>
    <mergeCell ref="A95:F95"/>
    <mergeCell ref="A50:O50"/>
    <mergeCell ref="A1:L1"/>
    <mergeCell ref="A2:F2"/>
    <mergeCell ref="A3:F3"/>
    <mergeCell ref="A6:O6"/>
    <mergeCell ref="A8:A9"/>
    <mergeCell ref="B8:B9"/>
    <mergeCell ref="C8:C9"/>
    <mergeCell ref="D8:D9"/>
    <mergeCell ref="E8:L8"/>
    <mergeCell ref="M8:M9"/>
    <mergeCell ref="N8:N9"/>
    <mergeCell ref="O8:O9"/>
    <mergeCell ref="A46:L46"/>
    <mergeCell ref="A47:F47"/>
    <mergeCell ref="A48:F48"/>
  </mergeCells>
  <pageMargins left="0.31496062992125984" right="0.31496062992125984" top="0.55118110236220474" bottom="0.55118110236220474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Kopvertejums</vt:lpstr>
      <vt:lpstr>KKP</vt:lpstr>
      <vt:lpstr>ITT_meitenes</vt:lpstr>
      <vt:lpstr>ITT_zēni</vt:lpstr>
      <vt:lpstr>KTT</vt:lpstr>
      <vt:lpstr>KTT leģenda</vt:lpstr>
      <vt:lpstr>ITT starti</vt:lpstr>
      <vt:lpstr>ITT S PRINT</vt:lpstr>
      <vt:lpstr>Kopvertejums!Print_Area</vt:lpstr>
      <vt:lpstr>KTT!Print_Area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</dc:creator>
  <cp:lastModifiedBy>ALukss</cp:lastModifiedBy>
  <cp:lastPrinted>2019-05-19T08:58:57Z</cp:lastPrinted>
  <dcterms:created xsi:type="dcterms:W3CDTF">2016-05-29T16:32:18Z</dcterms:created>
  <dcterms:modified xsi:type="dcterms:W3CDTF">2019-05-23T05:45:59Z</dcterms:modified>
</cp:coreProperties>
</file>